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 activeTab="6"/>
  </bookViews>
  <sheets>
    <sheet name="2019-20" sheetId="1" r:id="rId1"/>
    <sheet name="2020-21" sheetId="2" r:id="rId2"/>
    <sheet name="2021-22" sheetId="3" r:id="rId3"/>
    <sheet name="2022-2023" sheetId="4" r:id="rId4"/>
    <sheet name="2023-2024" sheetId="5" r:id="rId5"/>
    <sheet name="2024-2025" sheetId="6" r:id="rId6"/>
    <sheet name="2025-2026" sheetId="7" r:id="rId7"/>
  </sheets>
  <calcPr calcId="152511"/>
</workbook>
</file>

<file path=xl/calcChain.xml><?xml version="1.0" encoding="utf-8"?>
<calcChain xmlns="http://schemas.openxmlformats.org/spreadsheetml/2006/main">
  <c r="Z10" i="7" l="1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AB9" i="7"/>
  <c r="AA9" i="7"/>
  <c r="AB8" i="7"/>
  <c r="AA8" i="7"/>
  <c r="AC8" i="7" s="1"/>
  <c r="AB7" i="7"/>
  <c r="AA7" i="7"/>
  <c r="AB6" i="7"/>
  <c r="AA6" i="7"/>
  <c r="AC6" i="7" s="1"/>
  <c r="AB5" i="7"/>
  <c r="AA5" i="7"/>
  <c r="AC5" i="7" s="1"/>
  <c r="AB4" i="7"/>
  <c r="AC4" i="7" s="1"/>
  <c r="AA4" i="7"/>
  <c r="AB3" i="7"/>
  <c r="AA3" i="7"/>
  <c r="AA10" i="7" l="1"/>
  <c r="AC3" i="7"/>
  <c r="AC10" i="7" s="1"/>
  <c r="AC7" i="7"/>
  <c r="AC9" i="7"/>
  <c r="AB10" i="7"/>
  <c r="Z9" i="6" l="1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AB8" i="6"/>
  <c r="AA8" i="6"/>
  <c r="AB7" i="6"/>
  <c r="AA7" i="6"/>
  <c r="AC7" i="6" s="1"/>
  <c r="AB6" i="6"/>
  <c r="AA6" i="6"/>
  <c r="AB5" i="6"/>
  <c r="AA5" i="6"/>
  <c r="AC5" i="6" s="1"/>
  <c r="AB4" i="6"/>
  <c r="AA4" i="6"/>
  <c r="AB3" i="6"/>
  <c r="AA3" i="6"/>
  <c r="AC3" i="6" s="1"/>
  <c r="AC4" i="6" l="1"/>
  <c r="AC6" i="6"/>
  <c r="AA9" i="6"/>
  <c r="AB9" i="6"/>
  <c r="AC8" i="6"/>
  <c r="AC9" i="6"/>
  <c r="AC10" i="5" l="1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AC4" i="4" l="1"/>
  <c r="AC5" i="4"/>
  <c r="AC6" i="4"/>
  <c r="AC7" i="4"/>
  <c r="AC8" i="4"/>
  <c r="AC9" i="4"/>
  <c r="AC3" i="4"/>
  <c r="AB10" i="4"/>
  <c r="AA10" i="4"/>
  <c r="AC10" i="4" s="1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Z9" i="2" l="1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AB8" i="2"/>
  <c r="AA8" i="2"/>
  <c r="AB7" i="2"/>
  <c r="AA7" i="2"/>
  <c r="AC7" i="2" s="1"/>
  <c r="AB6" i="2"/>
  <c r="AC6" i="2" s="1"/>
  <c r="AA6" i="2"/>
  <c r="AB5" i="2"/>
  <c r="AA5" i="2"/>
  <c r="AC5" i="2" s="1"/>
  <c r="AB4" i="2"/>
  <c r="AA4" i="2"/>
  <c r="AC4" i="2" s="1"/>
  <c r="AB3" i="2"/>
  <c r="AB9" i="2" s="1"/>
  <c r="AA3" i="2"/>
  <c r="AC3" i="2" s="1"/>
  <c r="AC8" i="2" l="1"/>
  <c r="AC9" i="2"/>
  <c r="AA9" i="2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AB8" i="3"/>
  <c r="AA8" i="3"/>
  <c r="AB7" i="3"/>
  <c r="AA7" i="3"/>
  <c r="AB6" i="3"/>
  <c r="AA6" i="3"/>
  <c r="AB5" i="3"/>
  <c r="AA5" i="3"/>
  <c r="AB4" i="3"/>
  <c r="AB9" i="3" s="1"/>
  <c r="AA4" i="3"/>
  <c r="AA9" i="3" s="1"/>
  <c r="AC9" i="3" s="1"/>
  <c r="X9" i="1" l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Z8" i="1"/>
  <c r="Y8" i="1"/>
  <c r="AA8" i="1" s="1"/>
  <c r="Z7" i="1"/>
  <c r="Y7" i="1"/>
  <c r="Z6" i="1"/>
  <c r="Y6" i="1"/>
  <c r="AA6" i="1" s="1"/>
  <c r="Z5" i="1"/>
  <c r="Y5" i="1"/>
  <c r="AA5" i="1" s="1"/>
  <c r="Z4" i="1"/>
  <c r="Y4" i="1"/>
  <c r="AA4" i="1" s="1"/>
  <c r="Z3" i="1"/>
  <c r="Y3" i="1"/>
  <c r="Z9" i="1" l="1"/>
  <c r="Y9" i="1"/>
  <c r="AA9" i="1" s="1"/>
  <c r="AA7" i="1"/>
  <c r="AA3" i="1"/>
</calcChain>
</file>

<file path=xl/sharedStrings.xml><?xml version="1.0" encoding="utf-8"?>
<sst xmlns="http://schemas.openxmlformats.org/spreadsheetml/2006/main" count="350" uniqueCount="37">
  <si>
    <t>Dr. J. J. Magdum College Of Engg., Jaysingpur</t>
  </si>
  <si>
    <t>SC</t>
  </si>
  <si>
    <t>ST</t>
  </si>
  <si>
    <t>SBC</t>
  </si>
  <si>
    <t>VJDT</t>
  </si>
  <si>
    <t>(NT B)</t>
  </si>
  <si>
    <t>(NT C)</t>
  </si>
  <si>
    <t>(NT D)</t>
  </si>
  <si>
    <t>OBC</t>
  </si>
  <si>
    <t>ESBC</t>
  </si>
  <si>
    <t>Open</t>
  </si>
  <si>
    <t>Total</t>
  </si>
  <si>
    <t>Grand Total</t>
  </si>
  <si>
    <t>Sr No</t>
  </si>
  <si>
    <t>Class</t>
  </si>
  <si>
    <t xml:space="preserve">Name of Course </t>
  </si>
  <si>
    <t xml:space="preserve">Intake </t>
  </si>
  <si>
    <t>M</t>
  </si>
  <si>
    <t>F</t>
  </si>
  <si>
    <t>B.Tech I</t>
  </si>
  <si>
    <t>Mechanical Engg</t>
  </si>
  <si>
    <t>Civil Engg</t>
  </si>
  <si>
    <t>Electronics and Tele Comm Engg</t>
  </si>
  <si>
    <t>Computer Science &amp; Engg</t>
  </si>
  <si>
    <t>Electronics Engg</t>
  </si>
  <si>
    <t>Information Techonology</t>
  </si>
  <si>
    <t>Total : --</t>
  </si>
  <si>
    <t>SEBC</t>
  </si>
  <si>
    <t>EWS</t>
  </si>
  <si>
    <t xml:space="preserve">Total </t>
  </si>
  <si>
    <t>AI &amp; DS</t>
  </si>
  <si>
    <t>B.Tech- I</t>
  </si>
  <si>
    <t>AI &amp;DS</t>
  </si>
  <si>
    <t>B.Tech -I</t>
  </si>
  <si>
    <t>(NT-2 B)</t>
  </si>
  <si>
    <t>(NT-3 C)</t>
  </si>
  <si>
    <t>(NT-4 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</si>
</sst>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Arial"/>
      <family val="2"/>
    </font>
    <font>
      <b/>
      <sz val="8"/>
      <name val="Times New Roman"/>
      <family val="1"/>
    </font>
    <font>
      <sz val="9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color indexed="8"/>
      <name val="Times New Roman"/>
      <family val="1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5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4" borderId="10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9" fillId="4" borderId="13" xfId="0" applyFont="1" applyFill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9" fillId="4" borderId="16" xfId="0" applyFont="1" applyFill="1" applyBorder="1" applyAlignment="1">
      <alignment horizontal="left" vertical="center" wrapText="1"/>
    </xf>
    <xf numFmtId="0" fontId="8" fillId="4" borderId="17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4" fillId="3" borderId="13" xfId="0" applyFont="1" applyFill="1" applyBorder="1" applyAlignment="1">
      <alignment textRotation="90"/>
    </xf>
    <xf numFmtId="0" fontId="10" fillId="3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right"/>
    </xf>
    <xf numFmtId="0" fontId="10" fillId="0" borderId="21" xfId="0" applyFont="1" applyBorder="1" applyAlignment="1">
      <alignment horizontal="right"/>
    </xf>
    <xf numFmtId="0" fontId="10" fillId="0" borderId="22" xfId="0" applyFont="1" applyBorder="1" applyAlignment="1">
      <alignment horizontal="right"/>
    </xf>
    <xf numFmtId="0" fontId="2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0" fillId="0" borderId="33" xfId="0" applyFont="1" applyBorder="1" applyAlignment="1">
      <alignment horizontal="right"/>
    </xf>
    <xf numFmtId="0" fontId="10" fillId="0" borderId="34" xfId="0" applyFont="1" applyBorder="1" applyAlignment="1">
      <alignment horizontal="right"/>
    </xf>
    <xf numFmtId="0" fontId="10" fillId="0" borderId="20" xfId="0" applyFont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1" fillId="0" borderId="0" xfId="0" applyFont="1"/>
    <xf numFmtId="0" fontId="2" fillId="2" borderId="13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horizontal="right" vertical="center"/>
    </xf>
    <xf numFmtId="0" fontId="10" fillId="0" borderId="34" xfId="0" applyFont="1" applyBorder="1" applyAlignment="1">
      <alignment horizontal="right" vertical="center"/>
    </xf>
    <xf numFmtId="0" fontId="2" fillId="4" borderId="13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workbookViewId="0">
      <selection activeCell="B13" sqref="B13"/>
    </sheetView>
  </sheetViews>
  <sheetFormatPr defaultRowHeight="15" x14ac:dyDescent="0.25"/>
  <cols>
    <col min="5" max="26" width="4.7109375" customWidth="1"/>
    <col min="27" max="27" width="10.140625" bestFit="1" customWidth="1"/>
  </cols>
  <sheetData>
    <row r="1" spans="1:27" x14ac:dyDescent="0.25">
      <c r="A1" s="41" t="s">
        <v>0</v>
      </c>
      <c r="B1" s="42"/>
      <c r="C1" s="42"/>
      <c r="D1" s="42"/>
      <c r="E1" s="36" t="s">
        <v>1</v>
      </c>
      <c r="F1" s="36"/>
      <c r="G1" s="36" t="s">
        <v>2</v>
      </c>
      <c r="H1" s="36"/>
      <c r="I1" s="36" t="s">
        <v>3</v>
      </c>
      <c r="J1" s="36"/>
      <c r="K1" s="36" t="s">
        <v>4</v>
      </c>
      <c r="L1" s="36"/>
      <c r="M1" s="36" t="s">
        <v>5</v>
      </c>
      <c r="N1" s="36"/>
      <c r="O1" s="36" t="s">
        <v>6</v>
      </c>
      <c r="P1" s="36"/>
      <c r="Q1" s="36" t="s">
        <v>7</v>
      </c>
      <c r="R1" s="36"/>
      <c r="S1" s="36" t="s">
        <v>8</v>
      </c>
      <c r="T1" s="36"/>
      <c r="U1" s="36" t="s">
        <v>9</v>
      </c>
      <c r="V1" s="36"/>
      <c r="W1" s="37" t="s">
        <v>10</v>
      </c>
      <c r="X1" s="38"/>
      <c r="Y1" s="39" t="s">
        <v>11</v>
      </c>
      <c r="Z1" s="40"/>
      <c r="AA1" s="28" t="s">
        <v>12</v>
      </c>
    </row>
    <row r="2" spans="1:27" ht="21.75" thickBot="1" x14ac:dyDescent="0.3">
      <c r="A2" s="1" t="s">
        <v>13</v>
      </c>
      <c r="B2" s="2" t="s">
        <v>14</v>
      </c>
      <c r="C2" s="3" t="s">
        <v>15</v>
      </c>
      <c r="D2" s="2" t="s">
        <v>16</v>
      </c>
      <c r="E2" s="4" t="s">
        <v>17</v>
      </c>
      <c r="F2" s="4" t="s">
        <v>18</v>
      </c>
      <c r="G2" s="4" t="s">
        <v>17</v>
      </c>
      <c r="H2" s="4" t="s">
        <v>18</v>
      </c>
      <c r="I2" s="4" t="s">
        <v>17</v>
      </c>
      <c r="J2" s="4" t="s">
        <v>18</v>
      </c>
      <c r="K2" s="4" t="s">
        <v>17</v>
      </c>
      <c r="L2" s="4" t="s">
        <v>18</v>
      </c>
      <c r="M2" s="4" t="s">
        <v>17</v>
      </c>
      <c r="N2" s="4" t="s">
        <v>18</v>
      </c>
      <c r="O2" s="4" t="s">
        <v>17</v>
      </c>
      <c r="P2" s="4" t="s">
        <v>18</v>
      </c>
      <c r="Q2" s="4" t="s">
        <v>17</v>
      </c>
      <c r="R2" s="4" t="s">
        <v>18</v>
      </c>
      <c r="S2" s="4" t="s">
        <v>17</v>
      </c>
      <c r="T2" s="4" t="s">
        <v>18</v>
      </c>
      <c r="U2" s="4" t="s">
        <v>17</v>
      </c>
      <c r="V2" s="4" t="s">
        <v>18</v>
      </c>
      <c r="W2" s="4" t="s">
        <v>17</v>
      </c>
      <c r="X2" s="4" t="s">
        <v>18</v>
      </c>
      <c r="Y2" s="4" t="s">
        <v>17</v>
      </c>
      <c r="Z2" s="4" t="s">
        <v>18</v>
      </c>
      <c r="AA2" s="29"/>
    </row>
    <row r="3" spans="1:27" ht="22.5" x14ac:dyDescent="0.25">
      <c r="A3" s="5">
        <v>1</v>
      </c>
      <c r="B3" s="30" t="s">
        <v>19</v>
      </c>
      <c r="C3" s="6" t="s">
        <v>20</v>
      </c>
      <c r="D3" s="7">
        <v>120</v>
      </c>
      <c r="E3" s="8"/>
      <c r="F3" s="8"/>
      <c r="G3" s="8"/>
      <c r="H3" s="8"/>
      <c r="I3" s="8"/>
      <c r="J3" s="8"/>
      <c r="K3" s="8"/>
      <c r="L3" s="8"/>
      <c r="M3" s="8"/>
      <c r="N3" s="8"/>
      <c r="O3" s="8">
        <v>1</v>
      </c>
      <c r="P3" s="8"/>
      <c r="Q3" s="8"/>
      <c r="R3" s="8"/>
      <c r="S3" s="8">
        <v>3</v>
      </c>
      <c r="T3" s="8"/>
      <c r="U3" s="8"/>
      <c r="V3" s="8"/>
      <c r="W3" s="8">
        <v>7</v>
      </c>
      <c r="X3" s="8">
        <v>1</v>
      </c>
      <c r="Y3" s="8">
        <f>E3+G3+I3+K3+M3+O3+Q3+S3+U3+W3</f>
        <v>11</v>
      </c>
      <c r="Z3" s="7">
        <f>X3+V3+T3+R3+P3+N3+L3+J3+H3+F3</f>
        <v>1</v>
      </c>
      <c r="AA3" s="8">
        <f>SUM(Y3:Z3)</f>
        <v>12</v>
      </c>
    </row>
    <row r="4" spans="1:27" x14ac:dyDescent="0.25">
      <c r="A4" s="9">
        <v>2</v>
      </c>
      <c r="B4" s="31"/>
      <c r="C4" s="10" t="s">
        <v>21</v>
      </c>
      <c r="D4" s="11">
        <v>60</v>
      </c>
      <c r="E4" s="12">
        <v>2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>
        <v>1</v>
      </c>
      <c r="Q4" s="12"/>
      <c r="R4" s="12">
        <v>1</v>
      </c>
      <c r="S4" s="12"/>
      <c r="T4" s="12">
        <v>1</v>
      </c>
      <c r="U4" s="12"/>
      <c r="V4" s="12">
        <v>1</v>
      </c>
      <c r="W4" s="12">
        <v>9</v>
      </c>
      <c r="X4" s="12">
        <v>4</v>
      </c>
      <c r="Y4" s="8">
        <f t="shared" ref="Y4:Y8" si="0">E4+G4+I4+K4+M4+O4+Q4+S4+U4+W4</f>
        <v>11</v>
      </c>
      <c r="Z4" s="7">
        <f t="shared" ref="Z4:Z8" si="1">X4+V4+T4+R4+P4+N4+L4+J4+H4+F4</f>
        <v>8</v>
      </c>
      <c r="AA4" s="8">
        <f t="shared" ref="AA4:AA8" si="2">SUM(Y4:Z4)</f>
        <v>19</v>
      </c>
    </row>
    <row r="5" spans="1:27" ht="33.75" x14ac:dyDescent="0.25">
      <c r="A5" s="9">
        <v>3</v>
      </c>
      <c r="B5" s="31"/>
      <c r="C5" s="10" t="s">
        <v>22</v>
      </c>
      <c r="D5" s="11">
        <v>120</v>
      </c>
      <c r="E5" s="12">
        <v>1</v>
      </c>
      <c r="F5" s="12"/>
      <c r="G5" s="12"/>
      <c r="H5" s="12"/>
      <c r="I5" s="12">
        <v>1</v>
      </c>
      <c r="J5" s="12"/>
      <c r="K5" s="12"/>
      <c r="L5" s="12"/>
      <c r="M5" s="12"/>
      <c r="N5" s="12"/>
      <c r="O5" s="12">
        <v>1</v>
      </c>
      <c r="P5" s="12"/>
      <c r="Q5" s="12"/>
      <c r="R5" s="12"/>
      <c r="S5" s="12">
        <v>1</v>
      </c>
      <c r="T5" s="12"/>
      <c r="U5" s="12">
        <v>2</v>
      </c>
      <c r="V5" s="12"/>
      <c r="W5" s="12">
        <v>2</v>
      </c>
      <c r="X5" s="12">
        <v>1</v>
      </c>
      <c r="Y5" s="8">
        <f t="shared" si="0"/>
        <v>8</v>
      </c>
      <c r="Z5" s="7">
        <f t="shared" si="1"/>
        <v>1</v>
      </c>
      <c r="AA5" s="8">
        <f t="shared" si="2"/>
        <v>9</v>
      </c>
    </row>
    <row r="6" spans="1:27" ht="33.75" x14ac:dyDescent="0.25">
      <c r="A6" s="9">
        <v>4</v>
      </c>
      <c r="B6" s="31"/>
      <c r="C6" s="10" t="s">
        <v>23</v>
      </c>
      <c r="D6" s="11">
        <v>60</v>
      </c>
      <c r="E6" s="12">
        <v>3</v>
      </c>
      <c r="F6" s="12"/>
      <c r="G6" s="12"/>
      <c r="H6" s="12"/>
      <c r="I6" s="12">
        <v>1</v>
      </c>
      <c r="J6" s="12">
        <v>1</v>
      </c>
      <c r="K6" s="12"/>
      <c r="L6" s="12"/>
      <c r="M6" s="12">
        <v>1</v>
      </c>
      <c r="N6" s="12">
        <v>1</v>
      </c>
      <c r="O6" s="12">
        <v>1</v>
      </c>
      <c r="P6" s="12">
        <v>1</v>
      </c>
      <c r="Q6" s="12"/>
      <c r="R6" s="12"/>
      <c r="S6" s="12">
        <v>2</v>
      </c>
      <c r="T6" s="12">
        <v>5</v>
      </c>
      <c r="U6" s="12">
        <v>3</v>
      </c>
      <c r="V6" s="12">
        <v>4</v>
      </c>
      <c r="W6" s="12">
        <v>21</v>
      </c>
      <c r="X6" s="12">
        <v>14</v>
      </c>
      <c r="Y6" s="8">
        <f t="shared" si="0"/>
        <v>32</v>
      </c>
      <c r="Z6" s="7">
        <f t="shared" si="1"/>
        <v>26</v>
      </c>
      <c r="AA6" s="8">
        <f t="shared" si="2"/>
        <v>58</v>
      </c>
    </row>
    <row r="7" spans="1:27" ht="22.5" x14ac:dyDescent="0.25">
      <c r="A7" s="9">
        <v>5</v>
      </c>
      <c r="B7" s="31"/>
      <c r="C7" s="10" t="s">
        <v>24</v>
      </c>
      <c r="D7" s="11">
        <v>60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>
        <v>1</v>
      </c>
      <c r="T7" s="12"/>
      <c r="U7" s="12"/>
      <c r="V7" s="12">
        <v>1</v>
      </c>
      <c r="W7" s="12">
        <v>1</v>
      </c>
      <c r="X7" s="12">
        <v>0</v>
      </c>
      <c r="Y7" s="8">
        <f t="shared" si="0"/>
        <v>2</v>
      </c>
      <c r="Z7" s="7">
        <f t="shared" si="1"/>
        <v>1</v>
      </c>
      <c r="AA7" s="8">
        <f t="shared" si="2"/>
        <v>3</v>
      </c>
    </row>
    <row r="8" spans="1:27" ht="34.5" thickBot="1" x14ac:dyDescent="0.3">
      <c r="A8" s="13">
        <v>6</v>
      </c>
      <c r="B8" s="32"/>
      <c r="C8" s="14" t="s">
        <v>25</v>
      </c>
      <c r="D8" s="15">
        <v>120</v>
      </c>
      <c r="E8" s="16">
        <v>1</v>
      </c>
      <c r="F8" s="16"/>
      <c r="G8" s="16"/>
      <c r="H8" s="16"/>
      <c r="I8" s="16"/>
      <c r="J8" s="16"/>
      <c r="K8" s="16"/>
      <c r="L8" s="16"/>
      <c r="M8" s="16">
        <v>1</v>
      </c>
      <c r="N8" s="16"/>
      <c r="O8" s="16">
        <v>1</v>
      </c>
      <c r="P8" s="16"/>
      <c r="Q8" s="16">
        <v>1</v>
      </c>
      <c r="R8" s="16"/>
      <c r="S8" s="16">
        <v>3</v>
      </c>
      <c r="T8" s="16">
        <v>3</v>
      </c>
      <c r="U8" s="16">
        <v>7</v>
      </c>
      <c r="V8" s="16">
        <v>3</v>
      </c>
      <c r="W8" s="16">
        <v>17</v>
      </c>
      <c r="X8" s="16">
        <v>4</v>
      </c>
      <c r="Y8" s="17">
        <f t="shared" si="0"/>
        <v>31</v>
      </c>
      <c r="Z8" s="18">
        <f t="shared" si="1"/>
        <v>10</v>
      </c>
      <c r="AA8" s="17">
        <f t="shared" si="2"/>
        <v>41</v>
      </c>
    </row>
    <row r="9" spans="1:27" ht="15.75" thickBot="1" x14ac:dyDescent="0.3">
      <c r="A9" s="33" t="s">
        <v>26</v>
      </c>
      <c r="B9" s="34"/>
      <c r="C9" s="35"/>
      <c r="D9" s="19">
        <f>SUM(D3:D8)</f>
        <v>540</v>
      </c>
      <c r="E9" s="20">
        <f>SUM(E3:E8)</f>
        <v>7</v>
      </c>
      <c r="F9" s="20">
        <f t="shared" ref="F9:X9" si="3">SUM(F3:F8)</f>
        <v>0</v>
      </c>
      <c r="G9" s="20">
        <f t="shared" si="3"/>
        <v>0</v>
      </c>
      <c r="H9" s="20">
        <f t="shared" si="3"/>
        <v>0</v>
      </c>
      <c r="I9" s="20">
        <f t="shared" si="3"/>
        <v>2</v>
      </c>
      <c r="J9" s="20">
        <f t="shared" si="3"/>
        <v>1</v>
      </c>
      <c r="K9" s="20">
        <f t="shared" si="3"/>
        <v>0</v>
      </c>
      <c r="L9" s="20">
        <f t="shared" si="3"/>
        <v>0</v>
      </c>
      <c r="M9" s="20">
        <f t="shared" si="3"/>
        <v>2</v>
      </c>
      <c r="N9" s="20">
        <f t="shared" si="3"/>
        <v>1</v>
      </c>
      <c r="O9" s="20">
        <f t="shared" si="3"/>
        <v>4</v>
      </c>
      <c r="P9" s="20">
        <f t="shared" si="3"/>
        <v>2</v>
      </c>
      <c r="Q9" s="20">
        <f t="shared" si="3"/>
        <v>1</v>
      </c>
      <c r="R9" s="20">
        <f t="shared" si="3"/>
        <v>1</v>
      </c>
      <c r="S9" s="20">
        <f t="shared" si="3"/>
        <v>10</v>
      </c>
      <c r="T9" s="20">
        <f t="shared" si="3"/>
        <v>9</v>
      </c>
      <c r="U9" s="20">
        <f t="shared" si="3"/>
        <v>12</v>
      </c>
      <c r="V9" s="20">
        <f t="shared" si="3"/>
        <v>9</v>
      </c>
      <c r="W9" s="20">
        <f t="shared" si="3"/>
        <v>57</v>
      </c>
      <c r="X9" s="19">
        <f t="shared" si="3"/>
        <v>24</v>
      </c>
      <c r="Y9" s="21">
        <f>SUM(Y3:Y8)</f>
        <v>95</v>
      </c>
      <c r="Z9" s="19">
        <f>SUM(Z3:Z8)</f>
        <v>47</v>
      </c>
      <c r="AA9" s="22">
        <f>SUM(Y9:Z9)</f>
        <v>142</v>
      </c>
    </row>
  </sheetData>
  <mergeCells count="15">
    <mergeCell ref="AA1:AA2"/>
    <mergeCell ref="B3:B8"/>
    <mergeCell ref="A9:C9"/>
    <mergeCell ref="O1:P1"/>
    <mergeCell ref="Q1:R1"/>
    <mergeCell ref="S1:T1"/>
    <mergeCell ref="U1:V1"/>
    <mergeCell ref="W1:X1"/>
    <mergeCell ref="Y1:Z1"/>
    <mergeCell ref="A1:D1"/>
    <mergeCell ref="E1:F1"/>
    <mergeCell ref="G1:H1"/>
    <mergeCell ref="I1:J1"/>
    <mergeCell ref="K1:L1"/>
    <mergeCell ref="M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workbookViewId="0">
      <selection activeCell="E2" sqref="E1:AC1048576"/>
    </sheetView>
  </sheetViews>
  <sheetFormatPr defaultRowHeight="15" x14ac:dyDescent="0.25"/>
  <cols>
    <col min="1" max="1" width="5.140625" bestFit="1" customWidth="1"/>
    <col min="2" max="2" width="7.42578125" bestFit="1" customWidth="1"/>
    <col min="4" max="4" width="5.85546875" bestFit="1" customWidth="1"/>
    <col min="5" max="29" width="4.7109375" customWidth="1"/>
  </cols>
  <sheetData>
    <row r="1" spans="1:29" x14ac:dyDescent="0.25">
      <c r="A1" s="41" t="s">
        <v>0</v>
      </c>
      <c r="B1" s="42"/>
      <c r="C1" s="42"/>
      <c r="D1" s="42"/>
      <c r="E1" s="36" t="s">
        <v>1</v>
      </c>
      <c r="F1" s="36"/>
      <c r="G1" s="36" t="s">
        <v>2</v>
      </c>
      <c r="H1" s="36"/>
      <c r="I1" s="36" t="s">
        <v>3</v>
      </c>
      <c r="J1" s="36"/>
      <c r="K1" s="36" t="s">
        <v>4</v>
      </c>
      <c r="L1" s="36"/>
      <c r="M1" s="36" t="s">
        <v>5</v>
      </c>
      <c r="N1" s="36"/>
      <c r="O1" s="36" t="s">
        <v>6</v>
      </c>
      <c r="P1" s="36"/>
      <c r="Q1" s="36" t="s">
        <v>7</v>
      </c>
      <c r="R1" s="36"/>
      <c r="S1" s="36" t="s">
        <v>8</v>
      </c>
      <c r="T1" s="36"/>
      <c r="U1" s="36" t="s">
        <v>27</v>
      </c>
      <c r="V1" s="36"/>
      <c r="W1" s="39" t="s">
        <v>28</v>
      </c>
      <c r="X1" s="40"/>
      <c r="Y1" s="37" t="s">
        <v>10</v>
      </c>
      <c r="Z1" s="38"/>
      <c r="AA1" s="39" t="s">
        <v>11</v>
      </c>
      <c r="AB1" s="40"/>
      <c r="AC1" s="26" t="s">
        <v>12</v>
      </c>
    </row>
    <row r="2" spans="1:29" ht="21.75" thickBot="1" x14ac:dyDescent="0.3">
      <c r="A2" s="1" t="s">
        <v>13</v>
      </c>
      <c r="B2" s="2" t="s">
        <v>14</v>
      </c>
      <c r="C2" s="3" t="s">
        <v>15</v>
      </c>
      <c r="D2" s="2" t="s">
        <v>16</v>
      </c>
      <c r="E2" s="4" t="s">
        <v>17</v>
      </c>
      <c r="F2" s="4" t="s">
        <v>18</v>
      </c>
      <c r="G2" s="4" t="s">
        <v>17</v>
      </c>
      <c r="H2" s="4" t="s">
        <v>18</v>
      </c>
      <c r="I2" s="4" t="s">
        <v>17</v>
      </c>
      <c r="J2" s="4" t="s">
        <v>18</v>
      </c>
      <c r="K2" s="4" t="s">
        <v>17</v>
      </c>
      <c r="L2" s="4" t="s">
        <v>18</v>
      </c>
      <c r="M2" s="4" t="s">
        <v>17</v>
      </c>
      <c r="N2" s="4" t="s">
        <v>18</v>
      </c>
      <c r="O2" s="4" t="s">
        <v>17</v>
      </c>
      <c r="P2" s="4" t="s">
        <v>18</v>
      </c>
      <c r="Q2" s="4" t="s">
        <v>17</v>
      </c>
      <c r="R2" s="4" t="s">
        <v>18</v>
      </c>
      <c r="S2" s="4" t="s">
        <v>17</v>
      </c>
      <c r="T2" s="4" t="s">
        <v>18</v>
      </c>
      <c r="U2" s="4" t="s">
        <v>17</v>
      </c>
      <c r="V2" s="4" t="s">
        <v>18</v>
      </c>
      <c r="W2" s="4" t="s">
        <v>17</v>
      </c>
      <c r="X2" s="4" t="s">
        <v>18</v>
      </c>
      <c r="Y2" s="4" t="s">
        <v>17</v>
      </c>
      <c r="Z2" s="4" t="s">
        <v>18</v>
      </c>
      <c r="AA2" s="4" t="s">
        <v>17</v>
      </c>
      <c r="AB2" s="4" t="s">
        <v>18</v>
      </c>
      <c r="AC2" s="8"/>
    </row>
    <row r="3" spans="1:29" ht="22.5" x14ac:dyDescent="0.25">
      <c r="A3" s="5">
        <v>1</v>
      </c>
      <c r="B3" s="30" t="s">
        <v>19</v>
      </c>
      <c r="C3" s="6" t="s">
        <v>20</v>
      </c>
      <c r="D3" s="7">
        <v>120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>
        <f>SUM(E3,G3,I3,K3,M3,O3,Q3,S3,U3,W3,Y3)</f>
        <v>0</v>
      </c>
      <c r="AB3" s="7">
        <f>SUM(F3,H3,J3,L3,N3,P3,R3,T3,V3,X3,Z3)</f>
        <v>0</v>
      </c>
      <c r="AC3" s="8">
        <f>SUM(AA3:AB3)</f>
        <v>0</v>
      </c>
    </row>
    <row r="4" spans="1:29" x14ac:dyDescent="0.25">
      <c r="A4" s="9">
        <v>2</v>
      </c>
      <c r="B4" s="31"/>
      <c r="C4" s="10" t="s">
        <v>21</v>
      </c>
      <c r="D4" s="11">
        <v>60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1</v>
      </c>
      <c r="Z4" s="12">
        <v>0</v>
      </c>
      <c r="AA4" s="8">
        <f>SUM(E4,G4,I4,K4,M4,O4,Q4,S4,U4,W4,Y4)</f>
        <v>1</v>
      </c>
      <c r="AB4" s="7">
        <f>SUM(F4,H4,J4,L4,N4,P4,R4,T4,V4,X4,Z4)</f>
        <v>0</v>
      </c>
      <c r="AC4" s="8">
        <f t="shared" ref="AC4:AC8" si="0">SUM(AA4:AB4)</f>
        <v>1</v>
      </c>
    </row>
    <row r="5" spans="1:29" ht="33.75" x14ac:dyDescent="0.25">
      <c r="A5" s="9">
        <v>3</v>
      </c>
      <c r="B5" s="31"/>
      <c r="C5" s="10" t="s">
        <v>22</v>
      </c>
      <c r="D5" s="11">
        <v>120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2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4</v>
      </c>
      <c r="Z5" s="12">
        <v>2</v>
      </c>
      <c r="AA5" s="8">
        <f t="shared" ref="AA5:AB8" si="1">SUM(E5,G5,I5,K5,M5,O5,Q5,S5,U5,W5,Y5)</f>
        <v>6</v>
      </c>
      <c r="AB5" s="7">
        <f t="shared" si="1"/>
        <v>2</v>
      </c>
      <c r="AC5" s="8">
        <f t="shared" si="0"/>
        <v>8</v>
      </c>
    </row>
    <row r="6" spans="1:29" ht="33.75" x14ac:dyDescent="0.25">
      <c r="A6" s="9">
        <v>4</v>
      </c>
      <c r="B6" s="31"/>
      <c r="C6" s="10" t="s">
        <v>23</v>
      </c>
      <c r="D6" s="11">
        <v>60</v>
      </c>
      <c r="E6" s="12">
        <v>1</v>
      </c>
      <c r="F6" s="12">
        <v>1</v>
      </c>
      <c r="G6" s="12">
        <v>0</v>
      </c>
      <c r="H6" s="12">
        <v>0</v>
      </c>
      <c r="I6" s="12">
        <v>0</v>
      </c>
      <c r="J6" s="12">
        <v>1</v>
      </c>
      <c r="K6" s="12">
        <v>0</v>
      </c>
      <c r="L6" s="12">
        <v>0</v>
      </c>
      <c r="M6" s="12">
        <v>1</v>
      </c>
      <c r="N6" s="12">
        <v>0</v>
      </c>
      <c r="O6" s="12">
        <v>2</v>
      </c>
      <c r="P6" s="12">
        <v>2</v>
      </c>
      <c r="Q6" s="12">
        <v>0</v>
      </c>
      <c r="R6" s="12">
        <v>1</v>
      </c>
      <c r="S6" s="12">
        <v>4</v>
      </c>
      <c r="T6" s="12">
        <v>2</v>
      </c>
      <c r="U6" s="12">
        <v>0</v>
      </c>
      <c r="V6" s="12">
        <v>0</v>
      </c>
      <c r="W6" s="12">
        <v>0</v>
      </c>
      <c r="X6" s="12">
        <v>0</v>
      </c>
      <c r="Y6" s="12">
        <v>27</v>
      </c>
      <c r="Z6" s="12">
        <v>12</v>
      </c>
      <c r="AA6" s="8">
        <f t="shared" si="1"/>
        <v>35</v>
      </c>
      <c r="AB6" s="7">
        <f t="shared" si="1"/>
        <v>19</v>
      </c>
      <c r="AC6" s="8">
        <f t="shared" si="0"/>
        <v>54</v>
      </c>
    </row>
    <row r="7" spans="1:29" ht="22.5" x14ac:dyDescent="0.25">
      <c r="A7" s="9">
        <v>5</v>
      </c>
      <c r="B7" s="31"/>
      <c r="C7" s="10" t="s">
        <v>24</v>
      </c>
      <c r="D7" s="11">
        <v>60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8">
        <f t="shared" si="1"/>
        <v>0</v>
      </c>
      <c r="AB7" s="7">
        <f t="shared" si="1"/>
        <v>0</v>
      </c>
      <c r="AC7" s="8">
        <f t="shared" si="0"/>
        <v>0</v>
      </c>
    </row>
    <row r="8" spans="1:29" ht="34.5" thickBot="1" x14ac:dyDescent="0.3">
      <c r="A8" s="13">
        <v>6</v>
      </c>
      <c r="B8" s="32"/>
      <c r="C8" s="14" t="s">
        <v>25</v>
      </c>
      <c r="D8" s="15">
        <v>120</v>
      </c>
      <c r="E8" s="16">
        <v>1</v>
      </c>
      <c r="F8" s="16">
        <v>1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1</v>
      </c>
      <c r="N8" s="16">
        <v>0</v>
      </c>
      <c r="O8" s="16">
        <v>3</v>
      </c>
      <c r="P8" s="16">
        <v>1</v>
      </c>
      <c r="Q8" s="16">
        <v>0</v>
      </c>
      <c r="R8" s="16">
        <v>0</v>
      </c>
      <c r="S8" s="16">
        <v>0</v>
      </c>
      <c r="T8" s="16">
        <v>1</v>
      </c>
      <c r="U8" s="16">
        <v>0</v>
      </c>
      <c r="V8" s="16">
        <v>0</v>
      </c>
      <c r="W8" s="16">
        <v>0</v>
      </c>
      <c r="X8" s="16">
        <v>0</v>
      </c>
      <c r="Y8" s="16">
        <v>12</v>
      </c>
      <c r="Z8" s="16">
        <v>9</v>
      </c>
      <c r="AA8" s="8">
        <f t="shared" si="1"/>
        <v>17</v>
      </c>
      <c r="AB8" s="7">
        <f t="shared" si="1"/>
        <v>12</v>
      </c>
      <c r="AC8" s="8">
        <f t="shared" si="0"/>
        <v>29</v>
      </c>
    </row>
    <row r="9" spans="1:29" ht="15.75" thickBot="1" x14ac:dyDescent="0.3">
      <c r="A9" s="33" t="s">
        <v>26</v>
      </c>
      <c r="B9" s="34"/>
      <c r="C9" s="35"/>
      <c r="D9" s="19">
        <f>SUM(D3:D8)</f>
        <v>540</v>
      </c>
      <c r="E9" s="20">
        <f>SUM(E3:E8)</f>
        <v>2</v>
      </c>
      <c r="F9" s="20">
        <f t="shared" ref="F9:V9" si="2">SUM(F3:F8)</f>
        <v>2</v>
      </c>
      <c r="G9" s="20">
        <f t="shared" si="2"/>
        <v>0</v>
      </c>
      <c r="H9" s="20">
        <f t="shared" si="2"/>
        <v>0</v>
      </c>
      <c r="I9" s="20">
        <f t="shared" si="2"/>
        <v>0</v>
      </c>
      <c r="J9" s="20">
        <f t="shared" si="2"/>
        <v>1</v>
      </c>
      <c r="K9" s="20">
        <f t="shared" si="2"/>
        <v>0</v>
      </c>
      <c r="L9" s="20">
        <f t="shared" si="2"/>
        <v>0</v>
      </c>
      <c r="M9" s="20">
        <f t="shared" si="2"/>
        <v>4</v>
      </c>
      <c r="N9" s="20">
        <f t="shared" si="2"/>
        <v>0</v>
      </c>
      <c r="O9" s="20">
        <f t="shared" si="2"/>
        <v>5</v>
      </c>
      <c r="P9" s="20">
        <f t="shared" si="2"/>
        <v>3</v>
      </c>
      <c r="Q9" s="20">
        <f t="shared" si="2"/>
        <v>0</v>
      </c>
      <c r="R9" s="20">
        <f t="shared" si="2"/>
        <v>1</v>
      </c>
      <c r="S9" s="20">
        <f t="shared" si="2"/>
        <v>4</v>
      </c>
      <c r="T9" s="20">
        <f t="shared" si="2"/>
        <v>3</v>
      </c>
      <c r="U9" s="20">
        <f t="shared" si="2"/>
        <v>0</v>
      </c>
      <c r="V9" s="20">
        <f t="shared" si="2"/>
        <v>0</v>
      </c>
      <c r="W9" s="20">
        <f>SUM(W3:W8)</f>
        <v>0</v>
      </c>
      <c r="X9" s="20">
        <f>SUM(X3:X8)</f>
        <v>0</v>
      </c>
      <c r="Y9" s="20">
        <f t="shared" ref="Y9:Z9" si="3">SUM(Y3:Y8)</f>
        <v>44</v>
      </c>
      <c r="Z9" s="19">
        <f t="shared" si="3"/>
        <v>23</v>
      </c>
      <c r="AA9" s="21">
        <f>SUM(AA3:AA8)</f>
        <v>59</v>
      </c>
      <c r="AB9" s="19">
        <f>SUM(AB3:AB8)</f>
        <v>33</v>
      </c>
      <c r="AC9" s="19">
        <f>SUM(AC3:AC8)</f>
        <v>92</v>
      </c>
    </row>
  </sheetData>
  <mergeCells count="15">
    <mergeCell ref="AA1:AB1"/>
    <mergeCell ref="B3:B8"/>
    <mergeCell ref="A9:C9"/>
    <mergeCell ref="O1:P1"/>
    <mergeCell ref="Q1:R1"/>
    <mergeCell ref="S1:T1"/>
    <mergeCell ref="U1:V1"/>
    <mergeCell ref="W1:X1"/>
    <mergeCell ref="Y1:Z1"/>
    <mergeCell ref="A1:D1"/>
    <mergeCell ref="E1:F1"/>
    <mergeCell ref="G1:H1"/>
    <mergeCell ref="I1:J1"/>
    <mergeCell ref="K1:L1"/>
    <mergeCell ref="M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opLeftCell="A4" zoomScaleNormal="100" workbookViewId="0">
      <selection activeCell="R11" sqref="R11"/>
    </sheetView>
  </sheetViews>
  <sheetFormatPr defaultRowHeight="15" x14ac:dyDescent="0.25"/>
  <cols>
    <col min="1" max="1" width="5.140625" bestFit="1" customWidth="1"/>
    <col min="2" max="2" width="7.42578125" bestFit="1" customWidth="1"/>
    <col min="4" max="4" width="5.85546875" bestFit="1" customWidth="1"/>
    <col min="5" max="29" width="4.7109375" customWidth="1"/>
  </cols>
  <sheetData>
    <row r="1" spans="1:29" ht="53.25" x14ac:dyDescent="0.25">
      <c r="A1" s="41" t="s">
        <v>0</v>
      </c>
      <c r="B1" s="42"/>
      <c r="C1" s="42"/>
      <c r="D1" s="42"/>
      <c r="E1" s="36" t="s">
        <v>1</v>
      </c>
      <c r="F1" s="36"/>
      <c r="G1" s="36" t="s">
        <v>2</v>
      </c>
      <c r="H1" s="36"/>
      <c r="I1" s="36" t="s">
        <v>3</v>
      </c>
      <c r="J1" s="36"/>
      <c r="K1" s="36" t="s">
        <v>4</v>
      </c>
      <c r="L1" s="36"/>
      <c r="M1" s="36" t="s">
        <v>5</v>
      </c>
      <c r="N1" s="36"/>
      <c r="O1" s="36" t="s">
        <v>6</v>
      </c>
      <c r="P1" s="36"/>
      <c r="Q1" s="36" t="s">
        <v>7</v>
      </c>
      <c r="R1" s="36"/>
      <c r="S1" s="36" t="s">
        <v>8</v>
      </c>
      <c r="T1" s="36"/>
      <c r="U1" s="36" t="s">
        <v>27</v>
      </c>
      <c r="V1" s="36"/>
      <c r="W1" s="39" t="s">
        <v>28</v>
      </c>
      <c r="X1" s="40"/>
      <c r="Y1" s="37" t="s">
        <v>10</v>
      </c>
      <c r="Z1" s="38"/>
      <c r="AA1" s="43" t="s">
        <v>11</v>
      </c>
      <c r="AB1" s="43"/>
      <c r="AC1" s="25" t="s">
        <v>12</v>
      </c>
    </row>
    <row r="2" spans="1:29" ht="21.75" thickBot="1" x14ac:dyDescent="0.3">
      <c r="A2" s="1" t="s">
        <v>13</v>
      </c>
      <c r="B2" s="2" t="s">
        <v>14</v>
      </c>
      <c r="C2" s="3" t="s">
        <v>15</v>
      </c>
      <c r="D2" s="2" t="s">
        <v>16</v>
      </c>
      <c r="E2" s="4" t="s">
        <v>17</v>
      </c>
      <c r="F2" s="4" t="s">
        <v>18</v>
      </c>
      <c r="G2" s="4" t="s">
        <v>17</v>
      </c>
      <c r="H2" s="4" t="s">
        <v>18</v>
      </c>
      <c r="I2" s="4" t="s">
        <v>17</v>
      </c>
      <c r="J2" s="4" t="s">
        <v>18</v>
      </c>
      <c r="K2" s="4" t="s">
        <v>17</v>
      </c>
      <c r="L2" s="4" t="s">
        <v>18</v>
      </c>
      <c r="M2" s="4" t="s">
        <v>17</v>
      </c>
      <c r="N2" s="4" t="s">
        <v>18</v>
      </c>
      <c r="O2" s="4" t="s">
        <v>17</v>
      </c>
      <c r="P2" s="4" t="s">
        <v>18</v>
      </c>
      <c r="Q2" s="4" t="s">
        <v>17</v>
      </c>
      <c r="R2" s="4" t="s">
        <v>18</v>
      </c>
      <c r="S2" s="4" t="s">
        <v>17</v>
      </c>
      <c r="T2" s="4" t="s">
        <v>18</v>
      </c>
      <c r="U2" s="4" t="s">
        <v>17</v>
      </c>
      <c r="V2" s="4" t="s">
        <v>18</v>
      </c>
      <c r="W2" s="4" t="s">
        <v>17</v>
      </c>
      <c r="X2" s="4" t="s">
        <v>18</v>
      </c>
      <c r="Y2" s="4" t="s">
        <v>17</v>
      </c>
      <c r="Z2" s="4" t="s">
        <v>18</v>
      </c>
      <c r="AA2" s="24" t="s">
        <v>17</v>
      </c>
      <c r="AB2" s="24" t="s">
        <v>18</v>
      </c>
      <c r="AC2" s="8"/>
    </row>
    <row r="3" spans="1:29" ht="22.5" x14ac:dyDescent="0.25">
      <c r="A3" s="5">
        <v>1</v>
      </c>
      <c r="B3" s="30" t="s">
        <v>19</v>
      </c>
      <c r="C3" s="6" t="s">
        <v>20</v>
      </c>
      <c r="D3" s="7">
        <v>60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7"/>
      <c r="AC3" s="8"/>
    </row>
    <row r="4" spans="1:29" x14ac:dyDescent="0.25">
      <c r="A4" s="9">
        <v>2</v>
      </c>
      <c r="B4" s="31"/>
      <c r="C4" s="10" t="s">
        <v>21</v>
      </c>
      <c r="D4" s="11">
        <v>120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1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5</v>
      </c>
      <c r="Z4" s="12">
        <v>1</v>
      </c>
      <c r="AA4" s="8">
        <f>SUM(E4+G4+I4+K4+M4+O4+Q4+S4+U4+W4+Y4)</f>
        <v>6</v>
      </c>
      <c r="AB4" s="7">
        <f>SUM(F4+H4+J4+L4+N4+P4+R4+T4+V4+X4+Z4)</f>
        <v>1</v>
      </c>
      <c r="AC4" s="8"/>
    </row>
    <row r="5" spans="1:29" ht="33.75" x14ac:dyDescent="0.25">
      <c r="A5" s="9">
        <v>3</v>
      </c>
      <c r="B5" s="31"/>
      <c r="C5" s="10" t="s">
        <v>22</v>
      </c>
      <c r="D5" s="11">
        <v>60</v>
      </c>
      <c r="E5" s="12">
        <v>4</v>
      </c>
      <c r="F5" s="12">
        <v>1</v>
      </c>
      <c r="G5" s="12">
        <v>0</v>
      </c>
      <c r="H5" s="12">
        <v>0</v>
      </c>
      <c r="I5" s="12">
        <v>0</v>
      </c>
      <c r="J5" s="12">
        <v>1</v>
      </c>
      <c r="K5" s="12">
        <v>0</v>
      </c>
      <c r="L5" s="12">
        <v>0</v>
      </c>
      <c r="M5" s="12">
        <v>0</v>
      </c>
      <c r="N5" s="12">
        <v>0</v>
      </c>
      <c r="O5" s="12">
        <v>3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18</v>
      </c>
      <c r="Z5" s="12">
        <v>11</v>
      </c>
      <c r="AA5" s="8">
        <f t="shared" ref="AA5:AB8" si="0">SUM(E5+G5+I5+K5+M5+O5+Q5+S5+U5+W5+Y5)</f>
        <v>25</v>
      </c>
      <c r="AB5" s="7">
        <f t="shared" si="0"/>
        <v>13</v>
      </c>
      <c r="AC5" s="8"/>
    </row>
    <row r="6" spans="1:29" ht="33.75" x14ac:dyDescent="0.25">
      <c r="A6" s="9">
        <v>4</v>
      </c>
      <c r="B6" s="31"/>
      <c r="C6" s="10" t="s">
        <v>23</v>
      </c>
      <c r="D6" s="11">
        <v>60</v>
      </c>
      <c r="E6" s="12">
        <v>4</v>
      </c>
      <c r="F6" s="12">
        <v>1</v>
      </c>
      <c r="G6" s="12">
        <v>0</v>
      </c>
      <c r="H6" s="12">
        <v>0</v>
      </c>
      <c r="I6" s="12">
        <v>1</v>
      </c>
      <c r="J6" s="12">
        <v>0</v>
      </c>
      <c r="K6" s="12">
        <v>1</v>
      </c>
      <c r="L6" s="12">
        <v>0</v>
      </c>
      <c r="M6" s="12">
        <v>0</v>
      </c>
      <c r="N6" s="12">
        <v>0</v>
      </c>
      <c r="O6" s="12">
        <v>1</v>
      </c>
      <c r="P6" s="12">
        <v>1</v>
      </c>
      <c r="Q6" s="12">
        <v>0</v>
      </c>
      <c r="R6" s="12">
        <v>0</v>
      </c>
      <c r="S6" s="12">
        <v>0</v>
      </c>
      <c r="T6" s="12">
        <v>4</v>
      </c>
      <c r="U6" s="12">
        <v>0</v>
      </c>
      <c r="V6" s="12">
        <v>0</v>
      </c>
      <c r="W6" s="12">
        <v>0</v>
      </c>
      <c r="X6" s="12">
        <v>0</v>
      </c>
      <c r="Y6" s="12">
        <v>36</v>
      </c>
      <c r="Z6" s="12">
        <v>17</v>
      </c>
      <c r="AA6" s="8">
        <f t="shared" si="0"/>
        <v>43</v>
      </c>
      <c r="AB6" s="7">
        <f t="shared" si="0"/>
        <v>23</v>
      </c>
      <c r="AC6" s="8"/>
    </row>
    <row r="7" spans="1:29" ht="22.5" x14ac:dyDescent="0.25">
      <c r="A7" s="9">
        <v>5</v>
      </c>
      <c r="B7" s="31"/>
      <c r="C7" s="10" t="s">
        <v>24</v>
      </c>
      <c r="D7" s="11">
        <v>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8">
        <f t="shared" si="0"/>
        <v>0</v>
      </c>
      <c r="AB7" s="7">
        <f t="shared" si="0"/>
        <v>0</v>
      </c>
      <c r="AC7" s="8"/>
    </row>
    <row r="8" spans="1:29" ht="34.5" thickBot="1" x14ac:dyDescent="0.3">
      <c r="A8" s="13">
        <v>6</v>
      </c>
      <c r="B8" s="32"/>
      <c r="C8" s="14" t="s">
        <v>25</v>
      </c>
      <c r="D8" s="15">
        <v>60</v>
      </c>
      <c r="E8" s="16">
        <v>3</v>
      </c>
      <c r="F8" s="16">
        <v>2</v>
      </c>
      <c r="G8" s="16">
        <v>0</v>
      </c>
      <c r="H8" s="16">
        <v>0</v>
      </c>
      <c r="I8" s="16">
        <v>1</v>
      </c>
      <c r="J8" s="16">
        <v>0</v>
      </c>
      <c r="K8" s="16">
        <v>0</v>
      </c>
      <c r="L8" s="16">
        <v>0</v>
      </c>
      <c r="M8" s="16">
        <v>2</v>
      </c>
      <c r="N8" s="16">
        <v>0</v>
      </c>
      <c r="O8" s="16">
        <v>2</v>
      </c>
      <c r="P8" s="16">
        <v>0</v>
      </c>
      <c r="Q8" s="16">
        <v>1</v>
      </c>
      <c r="R8" s="16">
        <v>0</v>
      </c>
      <c r="S8" s="16">
        <v>4</v>
      </c>
      <c r="T8" s="16">
        <v>1</v>
      </c>
      <c r="U8" s="16">
        <v>0</v>
      </c>
      <c r="V8" s="16">
        <v>0</v>
      </c>
      <c r="W8" s="16">
        <v>0</v>
      </c>
      <c r="X8" s="16">
        <v>0</v>
      </c>
      <c r="Y8" s="16">
        <v>23</v>
      </c>
      <c r="Z8" s="16">
        <v>16</v>
      </c>
      <c r="AA8" s="8">
        <f t="shared" si="0"/>
        <v>36</v>
      </c>
      <c r="AB8" s="7">
        <f t="shared" si="0"/>
        <v>19</v>
      </c>
      <c r="AC8" s="8"/>
    </row>
    <row r="9" spans="1:29" ht="15.75" thickBot="1" x14ac:dyDescent="0.3">
      <c r="A9" s="33" t="s">
        <v>26</v>
      </c>
      <c r="B9" s="34"/>
      <c r="C9" s="35"/>
      <c r="D9" s="19">
        <f t="shared" ref="D9:AB9" si="1">SUM(D3:D8)</f>
        <v>360</v>
      </c>
      <c r="E9" s="20">
        <f t="shared" si="1"/>
        <v>11</v>
      </c>
      <c r="F9" s="20">
        <f t="shared" si="1"/>
        <v>4</v>
      </c>
      <c r="G9" s="20">
        <f t="shared" si="1"/>
        <v>0</v>
      </c>
      <c r="H9" s="20">
        <f t="shared" si="1"/>
        <v>0</v>
      </c>
      <c r="I9" s="20">
        <f t="shared" si="1"/>
        <v>2</v>
      </c>
      <c r="J9" s="20">
        <f t="shared" si="1"/>
        <v>1</v>
      </c>
      <c r="K9" s="20">
        <f t="shared" si="1"/>
        <v>2</v>
      </c>
      <c r="L9" s="20">
        <f t="shared" si="1"/>
        <v>0</v>
      </c>
      <c r="M9" s="20">
        <f t="shared" si="1"/>
        <v>2</v>
      </c>
      <c r="N9" s="20">
        <f t="shared" si="1"/>
        <v>0</v>
      </c>
      <c r="O9" s="20">
        <f t="shared" si="1"/>
        <v>6</v>
      </c>
      <c r="P9" s="20">
        <f t="shared" si="1"/>
        <v>1</v>
      </c>
      <c r="Q9" s="20">
        <f t="shared" si="1"/>
        <v>1</v>
      </c>
      <c r="R9" s="20">
        <f t="shared" si="1"/>
        <v>0</v>
      </c>
      <c r="S9" s="20">
        <f t="shared" si="1"/>
        <v>4</v>
      </c>
      <c r="T9" s="20">
        <f t="shared" si="1"/>
        <v>5</v>
      </c>
      <c r="U9" s="20">
        <f t="shared" si="1"/>
        <v>0</v>
      </c>
      <c r="V9" s="20">
        <f t="shared" si="1"/>
        <v>0</v>
      </c>
      <c r="W9" s="20">
        <f t="shared" si="1"/>
        <v>0</v>
      </c>
      <c r="X9" s="20">
        <f t="shared" si="1"/>
        <v>0</v>
      </c>
      <c r="Y9" s="20">
        <f t="shared" si="1"/>
        <v>82</v>
      </c>
      <c r="Z9" s="19">
        <f t="shared" si="1"/>
        <v>45</v>
      </c>
      <c r="AA9" s="21">
        <f t="shared" si="1"/>
        <v>110</v>
      </c>
      <c r="AB9" s="19">
        <f t="shared" si="1"/>
        <v>56</v>
      </c>
      <c r="AC9" s="23">
        <f>SUM(AA9:AB9)</f>
        <v>166</v>
      </c>
    </row>
  </sheetData>
  <mergeCells count="15">
    <mergeCell ref="AA1:AB1"/>
    <mergeCell ref="B3:B8"/>
    <mergeCell ref="A9:C9"/>
    <mergeCell ref="O1:P1"/>
    <mergeCell ref="Q1:R1"/>
    <mergeCell ref="S1:T1"/>
    <mergeCell ref="U1:V1"/>
    <mergeCell ref="W1:X1"/>
    <mergeCell ref="Y1:Z1"/>
    <mergeCell ref="A1:D1"/>
    <mergeCell ref="E1:F1"/>
    <mergeCell ref="G1:H1"/>
    <mergeCell ref="I1:J1"/>
    <mergeCell ref="K1:L1"/>
    <mergeCell ref="M1:N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opLeftCell="D1" workbookViewId="0">
      <selection activeCell="Y14" sqref="Y14"/>
    </sheetView>
  </sheetViews>
  <sheetFormatPr defaultRowHeight="15" x14ac:dyDescent="0.25"/>
  <cols>
    <col min="1" max="1" width="5.85546875" customWidth="1"/>
    <col min="3" max="3" width="19" customWidth="1"/>
    <col min="5" max="28" width="6" customWidth="1"/>
    <col min="29" max="29" width="6.85546875" customWidth="1"/>
  </cols>
  <sheetData>
    <row r="1" spans="1:29" ht="41.25" customHeight="1" thickBot="1" x14ac:dyDescent="0.3">
      <c r="A1" s="44" t="s">
        <v>0</v>
      </c>
      <c r="B1" s="45"/>
      <c r="C1" s="45"/>
      <c r="D1" s="45"/>
      <c r="E1" s="46" t="s">
        <v>1</v>
      </c>
      <c r="F1" s="46"/>
      <c r="G1" s="46" t="s">
        <v>2</v>
      </c>
      <c r="H1" s="46"/>
      <c r="I1" s="46" t="s">
        <v>3</v>
      </c>
      <c r="J1" s="46"/>
      <c r="K1" s="46" t="s">
        <v>4</v>
      </c>
      <c r="L1" s="46"/>
      <c r="M1" s="46" t="s">
        <v>5</v>
      </c>
      <c r="N1" s="46"/>
      <c r="O1" s="46" t="s">
        <v>6</v>
      </c>
      <c r="P1" s="46"/>
      <c r="Q1" s="46" t="s">
        <v>7</v>
      </c>
      <c r="R1" s="46"/>
      <c r="S1" s="46" t="s">
        <v>8</v>
      </c>
      <c r="T1" s="46"/>
      <c r="U1" s="46" t="s">
        <v>27</v>
      </c>
      <c r="V1" s="46"/>
      <c r="W1" s="47" t="s">
        <v>28</v>
      </c>
      <c r="X1" s="48"/>
      <c r="Y1" s="49" t="s">
        <v>10</v>
      </c>
      <c r="Z1" s="50"/>
      <c r="AA1" s="47" t="s">
        <v>29</v>
      </c>
      <c r="AB1" s="51"/>
      <c r="AC1" s="52" t="s">
        <v>12</v>
      </c>
    </row>
    <row r="2" spans="1:29" ht="15.75" thickBot="1" x14ac:dyDescent="0.3">
      <c r="A2" s="53" t="s">
        <v>13</v>
      </c>
      <c r="B2" s="54" t="s">
        <v>14</v>
      </c>
      <c r="C2" s="55" t="s">
        <v>15</v>
      </c>
      <c r="D2" s="54" t="s">
        <v>16</v>
      </c>
      <c r="E2" s="56" t="s">
        <v>17</v>
      </c>
      <c r="F2" s="56" t="s">
        <v>18</v>
      </c>
      <c r="G2" s="56" t="s">
        <v>17</v>
      </c>
      <c r="H2" s="56" t="s">
        <v>18</v>
      </c>
      <c r="I2" s="56" t="s">
        <v>17</v>
      </c>
      <c r="J2" s="56" t="s">
        <v>18</v>
      </c>
      <c r="K2" s="56" t="s">
        <v>17</v>
      </c>
      <c r="L2" s="56" t="s">
        <v>18</v>
      </c>
      <c r="M2" s="56" t="s">
        <v>17</v>
      </c>
      <c r="N2" s="56" t="s">
        <v>18</v>
      </c>
      <c r="O2" s="56" t="s">
        <v>17</v>
      </c>
      <c r="P2" s="56" t="s">
        <v>18</v>
      </c>
      <c r="Q2" s="56" t="s">
        <v>17</v>
      </c>
      <c r="R2" s="56" t="s">
        <v>18</v>
      </c>
      <c r="S2" s="56" t="s">
        <v>17</v>
      </c>
      <c r="T2" s="56" t="s">
        <v>18</v>
      </c>
      <c r="U2" s="56" t="s">
        <v>17</v>
      </c>
      <c r="V2" s="56" t="s">
        <v>18</v>
      </c>
      <c r="W2" s="56" t="s">
        <v>17</v>
      </c>
      <c r="X2" s="56" t="s">
        <v>18</v>
      </c>
      <c r="Y2" s="56" t="s">
        <v>17</v>
      </c>
      <c r="Z2" s="56" t="s">
        <v>18</v>
      </c>
      <c r="AA2" s="56" t="s">
        <v>17</v>
      </c>
      <c r="AB2" s="57" t="s">
        <v>18</v>
      </c>
      <c r="AC2" s="12"/>
    </row>
    <row r="3" spans="1:29" ht="24" customHeight="1" x14ac:dyDescent="0.25">
      <c r="A3" s="5">
        <v>1</v>
      </c>
      <c r="B3" s="58" t="s">
        <v>31</v>
      </c>
      <c r="C3" s="64" t="s">
        <v>20</v>
      </c>
      <c r="D3" s="7">
        <v>60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8">
        <v>0</v>
      </c>
      <c r="V3" s="8">
        <v>0</v>
      </c>
      <c r="W3" s="8">
        <v>0</v>
      </c>
      <c r="X3" s="8">
        <v>0</v>
      </c>
      <c r="Y3" s="8">
        <v>0</v>
      </c>
      <c r="Z3" s="8">
        <v>0</v>
      </c>
      <c r="AA3" s="8">
        <v>0</v>
      </c>
      <c r="AB3" s="7">
        <v>0</v>
      </c>
      <c r="AC3" s="12">
        <f>AA3+AB3</f>
        <v>0</v>
      </c>
    </row>
    <row r="4" spans="1:29" ht="24" customHeight="1" x14ac:dyDescent="0.25">
      <c r="A4" s="9">
        <v>2</v>
      </c>
      <c r="B4" s="58"/>
      <c r="C4" s="65" t="s">
        <v>21</v>
      </c>
      <c r="D4" s="11">
        <v>60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1</v>
      </c>
      <c r="T4" s="12">
        <v>0</v>
      </c>
      <c r="U4" s="12">
        <v>0</v>
      </c>
      <c r="V4" s="12">
        <v>0</v>
      </c>
      <c r="W4" s="12">
        <v>3</v>
      </c>
      <c r="X4" s="12">
        <v>0</v>
      </c>
      <c r="Y4" s="12">
        <v>4</v>
      </c>
      <c r="Z4" s="12">
        <v>7</v>
      </c>
      <c r="AA4" s="8">
        <v>8</v>
      </c>
      <c r="AB4" s="7">
        <v>7</v>
      </c>
      <c r="AC4" s="12">
        <f t="shared" ref="AC4:AC9" si="0">AA4+AB4</f>
        <v>15</v>
      </c>
    </row>
    <row r="5" spans="1:29" ht="24" customHeight="1" x14ac:dyDescent="0.25">
      <c r="A5" s="9">
        <v>3</v>
      </c>
      <c r="B5" s="58"/>
      <c r="C5" s="65" t="s">
        <v>22</v>
      </c>
      <c r="D5" s="11">
        <v>60</v>
      </c>
      <c r="E5" s="12">
        <v>6</v>
      </c>
      <c r="F5" s="12">
        <v>3</v>
      </c>
      <c r="G5" s="12">
        <v>0</v>
      </c>
      <c r="H5" s="12">
        <v>0</v>
      </c>
      <c r="I5" s="12">
        <v>0</v>
      </c>
      <c r="J5" s="12">
        <v>1</v>
      </c>
      <c r="K5" s="12">
        <v>0</v>
      </c>
      <c r="L5" s="12">
        <v>1</v>
      </c>
      <c r="M5" s="12">
        <v>2</v>
      </c>
      <c r="N5" s="12">
        <v>0</v>
      </c>
      <c r="O5" s="12">
        <v>1</v>
      </c>
      <c r="P5" s="12">
        <v>1</v>
      </c>
      <c r="Q5" s="12">
        <v>0</v>
      </c>
      <c r="R5" s="12">
        <v>0</v>
      </c>
      <c r="S5" s="12">
        <v>6</v>
      </c>
      <c r="T5" s="12">
        <v>3</v>
      </c>
      <c r="U5" s="12">
        <v>0</v>
      </c>
      <c r="V5" s="12">
        <v>0</v>
      </c>
      <c r="W5" s="12">
        <v>1</v>
      </c>
      <c r="X5" s="12">
        <v>4</v>
      </c>
      <c r="Y5" s="12">
        <v>19</v>
      </c>
      <c r="Z5" s="12">
        <v>18</v>
      </c>
      <c r="AA5" s="8">
        <v>35</v>
      </c>
      <c r="AB5" s="7">
        <v>31</v>
      </c>
      <c r="AC5" s="12">
        <f t="shared" si="0"/>
        <v>66</v>
      </c>
    </row>
    <row r="6" spans="1:29" ht="24" customHeight="1" x14ac:dyDescent="0.25">
      <c r="A6" s="9">
        <v>4</v>
      </c>
      <c r="B6" s="58"/>
      <c r="C6" s="65" t="s">
        <v>23</v>
      </c>
      <c r="D6" s="11">
        <v>60</v>
      </c>
      <c r="E6" s="12">
        <v>3</v>
      </c>
      <c r="F6" s="12">
        <v>3</v>
      </c>
      <c r="G6" s="12">
        <v>0</v>
      </c>
      <c r="H6" s="12">
        <v>0</v>
      </c>
      <c r="I6" s="12">
        <v>0</v>
      </c>
      <c r="J6" s="12">
        <v>2</v>
      </c>
      <c r="K6" s="12">
        <v>1</v>
      </c>
      <c r="L6" s="12">
        <v>1</v>
      </c>
      <c r="M6" s="12">
        <v>0</v>
      </c>
      <c r="N6" s="12">
        <v>3</v>
      </c>
      <c r="O6" s="12">
        <v>3</v>
      </c>
      <c r="P6" s="12">
        <v>0</v>
      </c>
      <c r="Q6" s="12">
        <v>0</v>
      </c>
      <c r="R6" s="12">
        <v>0</v>
      </c>
      <c r="S6" s="12">
        <v>3</v>
      </c>
      <c r="T6" s="12">
        <v>7</v>
      </c>
      <c r="U6" s="12">
        <v>0</v>
      </c>
      <c r="V6" s="12">
        <v>0</v>
      </c>
      <c r="W6" s="12">
        <v>3</v>
      </c>
      <c r="X6" s="12">
        <v>1</v>
      </c>
      <c r="Y6" s="12">
        <v>21</v>
      </c>
      <c r="Z6" s="12">
        <v>16</v>
      </c>
      <c r="AA6" s="8">
        <v>34</v>
      </c>
      <c r="AB6" s="7">
        <v>33</v>
      </c>
      <c r="AC6" s="12">
        <f t="shared" si="0"/>
        <v>67</v>
      </c>
    </row>
    <row r="7" spans="1:29" ht="24" customHeight="1" x14ac:dyDescent="0.25">
      <c r="A7" s="9">
        <v>5</v>
      </c>
      <c r="B7" s="58"/>
      <c r="C7" s="65" t="s">
        <v>24</v>
      </c>
      <c r="D7" s="11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8">
        <v>0</v>
      </c>
      <c r="AB7" s="7">
        <v>0</v>
      </c>
      <c r="AC7" s="12">
        <f t="shared" si="0"/>
        <v>0</v>
      </c>
    </row>
    <row r="8" spans="1:29" ht="24" customHeight="1" x14ac:dyDescent="0.25">
      <c r="A8" s="13">
        <v>6</v>
      </c>
      <c r="B8" s="58"/>
      <c r="C8" s="66" t="s">
        <v>25</v>
      </c>
      <c r="D8" s="15">
        <v>60</v>
      </c>
      <c r="E8" s="16">
        <v>3</v>
      </c>
      <c r="F8" s="16">
        <v>5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1</v>
      </c>
      <c r="M8" s="16">
        <v>1</v>
      </c>
      <c r="N8" s="16">
        <v>1</v>
      </c>
      <c r="O8" s="16">
        <v>3</v>
      </c>
      <c r="P8" s="16">
        <v>1</v>
      </c>
      <c r="Q8" s="16">
        <v>1</v>
      </c>
      <c r="R8" s="16">
        <v>0</v>
      </c>
      <c r="S8" s="16">
        <v>9</v>
      </c>
      <c r="T8" s="16">
        <v>7</v>
      </c>
      <c r="U8" s="16">
        <v>0</v>
      </c>
      <c r="V8" s="16">
        <v>0</v>
      </c>
      <c r="W8" s="16">
        <v>3</v>
      </c>
      <c r="X8" s="16">
        <v>2</v>
      </c>
      <c r="Y8" s="16">
        <v>21</v>
      </c>
      <c r="Z8" s="16">
        <v>9</v>
      </c>
      <c r="AA8" s="17">
        <v>41</v>
      </c>
      <c r="AB8" s="18">
        <v>26</v>
      </c>
      <c r="AC8" s="12">
        <f t="shared" si="0"/>
        <v>67</v>
      </c>
    </row>
    <row r="9" spans="1:29" ht="24" customHeight="1" thickBot="1" x14ac:dyDescent="0.3">
      <c r="A9" s="5">
        <v>7</v>
      </c>
      <c r="B9" s="30"/>
      <c r="C9" s="65" t="s">
        <v>30</v>
      </c>
      <c r="D9" s="59">
        <v>60</v>
      </c>
      <c r="E9" s="16">
        <v>4</v>
      </c>
      <c r="F9" s="16">
        <v>2</v>
      </c>
      <c r="G9" s="16">
        <v>0</v>
      </c>
      <c r="H9" s="16">
        <v>0</v>
      </c>
      <c r="I9" s="16">
        <v>0</v>
      </c>
      <c r="J9" s="16">
        <v>1</v>
      </c>
      <c r="K9" s="16">
        <v>1</v>
      </c>
      <c r="L9" s="16">
        <v>1</v>
      </c>
      <c r="M9" s="16">
        <v>2</v>
      </c>
      <c r="N9" s="16">
        <v>1</v>
      </c>
      <c r="O9" s="16">
        <v>4</v>
      </c>
      <c r="P9" s="16">
        <v>1</v>
      </c>
      <c r="Q9" s="16">
        <v>1</v>
      </c>
      <c r="R9" s="16">
        <v>0</v>
      </c>
      <c r="S9" s="16">
        <v>7</v>
      </c>
      <c r="T9" s="16">
        <v>5</v>
      </c>
      <c r="U9" s="16">
        <v>0</v>
      </c>
      <c r="V9" s="16">
        <v>0</v>
      </c>
      <c r="W9" s="16">
        <v>1</v>
      </c>
      <c r="X9" s="16">
        <v>5</v>
      </c>
      <c r="Y9" s="16">
        <v>23</v>
      </c>
      <c r="Z9" s="16">
        <v>10</v>
      </c>
      <c r="AA9" s="16">
        <v>44</v>
      </c>
      <c r="AB9" s="60">
        <v>25</v>
      </c>
      <c r="AC9" s="16">
        <f t="shared" si="0"/>
        <v>69</v>
      </c>
    </row>
    <row r="10" spans="1:29" ht="15.75" thickBot="1" x14ac:dyDescent="0.3">
      <c r="A10" s="61" t="s">
        <v>26</v>
      </c>
      <c r="B10" s="62"/>
      <c r="C10" s="62"/>
      <c r="D10" s="63">
        <f t="shared" ref="D10:AB10" si="1">SUM(D3:D9)</f>
        <v>360</v>
      </c>
      <c r="E10" s="20">
        <f t="shared" si="1"/>
        <v>16</v>
      </c>
      <c r="F10" s="20">
        <f t="shared" si="1"/>
        <v>13</v>
      </c>
      <c r="G10" s="20">
        <f t="shared" si="1"/>
        <v>0</v>
      </c>
      <c r="H10" s="20">
        <f t="shared" si="1"/>
        <v>0</v>
      </c>
      <c r="I10" s="20">
        <f t="shared" si="1"/>
        <v>0</v>
      </c>
      <c r="J10" s="20">
        <f t="shared" si="1"/>
        <v>4</v>
      </c>
      <c r="K10" s="20">
        <f t="shared" si="1"/>
        <v>2</v>
      </c>
      <c r="L10" s="20">
        <f t="shared" si="1"/>
        <v>4</v>
      </c>
      <c r="M10" s="20">
        <f t="shared" si="1"/>
        <v>5</v>
      </c>
      <c r="N10" s="20">
        <f t="shared" si="1"/>
        <v>5</v>
      </c>
      <c r="O10" s="20">
        <f t="shared" si="1"/>
        <v>11</v>
      </c>
      <c r="P10" s="20">
        <f t="shared" si="1"/>
        <v>3</v>
      </c>
      <c r="Q10" s="20">
        <f t="shared" si="1"/>
        <v>2</v>
      </c>
      <c r="R10" s="20">
        <f t="shared" si="1"/>
        <v>0</v>
      </c>
      <c r="S10" s="20">
        <f t="shared" si="1"/>
        <v>26</v>
      </c>
      <c r="T10" s="20">
        <f t="shared" si="1"/>
        <v>22</v>
      </c>
      <c r="U10" s="20">
        <f t="shared" si="1"/>
        <v>0</v>
      </c>
      <c r="V10" s="20">
        <f t="shared" si="1"/>
        <v>0</v>
      </c>
      <c r="W10" s="20">
        <f t="shared" si="1"/>
        <v>11</v>
      </c>
      <c r="X10" s="20">
        <f t="shared" si="1"/>
        <v>12</v>
      </c>
      <c r="Y10" s="20">
        <f t="shared" si="1"/>
        <v>88</v>
      </c>
      <c r="Z10" s="19">
        <f t="shared" si="1"/>
        <v>60</v>
      </c>
      <c r="AA10" s="21">
        <f t="shared" si="1"/>
        <v>162</v>
      </c>
      <c r="AB10" s="19">
        <f t="shared" si="1"/>
        <v>122</v>
      </c>
      <c r="AC10" s="67">
        <f>AA10+AB10</f>
        <v>284</v>
      </c>
    </row>
  </sheetData>
  <mergeCells count="15">
    <mergeCell ref="AA1:AB1"/>
    <mergeCell ref="B3:B9"/>
    <mergeCell ref="A10:C10"/>
    <mergeCell ref="O1:P1"/>
    <mergeCell ref="Q1:R1"/>
    <mergeCell ref="S1:T1"/>
    <mergeCell ref="U1:V1"/>
    <mergeCell ref="W1:X1"/>
    <mergeCell ref="Y1:Z1"/>
    <mergeCell ref="A1:D1"/>
    <mergeCell ref="E1:F1"/>
    <mergeCell ref="G1:H1"/>
    <mergeCell ref="I1:J1"/>
    <mergeCell ref="K1:L1"/>
    <mergeCell ref="M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opLeftCell="C1" workbookViewId="0">
      <selection activeCell="D3" sqref="D3"/>
    </sheetView>
  </sheetViews>
  <sheetFormatPr defaultRowHeight="15" x14ac:dyDescent="0.25"/>
  <cols>
    <col min="3" max="3" width="21.7109375" customWidth="1"/>
    <col min="5" max="28" width="5.5703125" customWidth="1"/>
    <col min="29" max="29" width="7.85546875" customWidth="1"/>
  </cols>
  <sheetData>
    <row r="1" spans="1:29" ht="24.75" thickBot="1" x14ac:dyDescent="0.3">
      <c r="A1" s="44" t="s">
        <v>0</v>
      </c>
      <c r="B1" s="45"/>
      <c r="C1" s="45"/>
      <c r="D1" s="45"/>
      <c r="E1" s="46" t="s">
        <v>1</v>
      </c>
      <c r="F1" s="46"/>
      <c r="G1" s="46" t="s">
        <v>2</v>
      </c>
      <c r="H1" s="46"/>
      <c r="I1" s="46" t="s">
        <v>3</v>
      </c>
      <c r="J1" s="46"/>
      <c r="K1" s="46" t="s">
        <v>4</v>
      </c>
      <c r="L1" s="46"/>
      <c r="M1" s="46" t="s">
        <v>5</v>
      </c>
      <c r="N1" s="46"/>
      <c r="O1" s="46" t="s">
        <v>6</v>
      </c>
      <c r="P1" s="46"/>
      <c r="Q1" s="46" t="s">
        <v>7</v>
      </c>
      <c r="R1" s="46"/>
      <c r="S1" s="46" t="s">
        <v>8</v>
      </c>
      <c r="T1" s="46"/>
      <c r="U1" s="46" t="s">
        <v>27</v>
      </c>
      <c r="V1" s="46"/>
      <c r="W1" s="47" t="s">
        <v>28</v>
      </c>
      <c r="X1" s="48"/>
      <c r="Y1" s="49" t="s">
        <v>10</v>
      </c>
      <c r="Z1" s="50"/>
      <c r="AA1" s="47" t="s">
        <v>29</v>
      </c>
      <c r="AB1" s="51"/>
      <c r="AC1" s="52" t="s">
        <v>12</v>
      </c>
    </row>
    <row r="2" spans="1:29" ht="21.75" customHeight="1" thickBot="1" x14ac:dyDescent="0.3">
      <c r="A2" s="53" t="s">
        <v>13</v>
      </c>
      <c r="B2" s="54" t="s">
        <v>14</v>
      </c>
      <c r="C2" s="55" t="s">
        <v>15</v>
      </c>
      <c r="D2" s="54" t="s">
        <v>16</v>
      </c>
      <c r="E2" s="68" t="s">
        <v>17</v>
      </c>
      <c r="F2" s="68" t="s">
        <v>18</v>
      </c>
      <c r="G2" s="68" t="s">
        <v>17</v>
      </c>
      <c r="H2" s="68" t="s">
        <v>18</v>
      </c>
      <c r="I2" s="68" t="s">
        <v>17</v>
      </c>
      <c r="J2" s="68" t="s">
        <v>18</v>
      </c>
      <c r="K2" s="68" t="s">
        <v>17</v>
      </c>
      <c r="L2" s="68" t="s">
        <v>18</v>
      </c>
      <c r="M2" s="68" t="s">
        <v>17</v>
      </c>
      <c r="N2" s="68" t="s">
        <v>18</v>
      </c>
      <c r="O2" s="68" t="s">
        <v>17</v>
      </c>
      <c r="P2" s="68" t="s">
        <v>18</v>
      </c>
      <c r="Q2" s="68" t="s">
        <v>17</v>
      </c>
      <c r="R2" s="68" t="s">
        <v>18</v>
      </c>
      <c r="S2" s="68" t="s">
        <v>17</v>
      </c>
      <c r="T2" s="68" t="s">
        <v>18</v>
      </c>
      <c r="U2" s="68" t="s">
        <v>17</v>
      </c>
      <c r="V2" s="68" t="s">
        <v>18</v>
      </c>
      <c r="W2" s="68" t="s">
        <v>17</v>
      </c>
      <c r="X2" s="68" t="s">
        <v>18</v>
      </c>
      <c r="Y2" s="68" t="s">
        <v>17</v>
      </c>
      <c r="Z2" s="68" t="s">
        <v>18</v>
      </c>
      <c r="AA2" s="68" t="s">
        <v>17</v>
      </c>
      <c r="AB2" s="69" t="s">
        <v>18</v>
      </c>
      <c r="AC2" s="20"/>
    </row>
    <row r="3" spans="1:29" ht="27.75" customHeight="1" x14ac:dyDescent="0.25">
      <c r="A3" s="5">
        <v>1</v>
      </c>
      <c r="B3" s="58" t="s">
        <v>19</v>
      </c>
      <c r="C3" s="64" t="s">
        <v>20</v>
      </c>
      <c r="D3" s="7">
        <v>60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8">
        <v>0</v>
      </c>
      <c r="V3" s="8">
        <v>0</v>
      </c>
      <c r="W3" s="8">
        <v>0</v>
      </c>
      <c r="X3" s="8">
        <v>0</v>
      </c>
      <c r="Y3" s="8">
        <v>0</v>
      </c>
      <c r="Z3" s="8">
        <v>0</v>
      </c>
      <c r="AA3" s="8">
        <v>0</v>
      </c>
      <c r="AB3" s="7">
        <v>0</v>
      </c>
      <c r="AC3" s="12">
        <v>0</v>
      </c>
    </row>
    <row r="4" spans="1:29" ht="27.75" customHeight="1" x14ac:dyDescent="0.25">
      <c r="A4" s="9">
        <v>2</v>
      </c>
      <c r="B4" s="58"/>
      <c r="C4" s="65" t="s">
        <v>21</v>
      </c>
      <c r="D4" s="11">
        <v>60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1</v>
      </c>
      <c r="Q4" s="12">
        <v>0</v>
      </c>
      <c r="R4" s="12">
        <v>0</v>
      </c>
      <c r="S4" s="12">
        <v>1</v>
      </c>
      <c r="T4" s="12">
        <v>1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2</v>
      </c>
      <c r="AA4" s="8">
        <v>1</v>
      </c>
      <c r="AB4" s="7">
        <v>4</v>
      </c>
      <c r="AC4" s="12">
        <v>5</v>
      </c>
    </row>
    <row r="5" spans="1:29" ht="27.75" customHeight="1" x14ac:dyDescent="0.25">
      <c r="A5" s="9">
        <v>3</v>
      </c>
      <c r="B5" s="58"/>
      <c r="C5" s="65" t="s">
        <v>22</v>
      </c>
      <c r="D5" s="11">
        <v>60</v>
      </c>
      <c r="E5" s="12">
        <v>3</v>
      </c>
      <c r="F5" s="12">
        <v>1</v>
      </c>
      <c r="G5" s="12">
        <v>0</v>
      </c>
      <c r="H5" s="12">
        <v>0</v>
      </c>
      <c r="I5" s="12">
        <v>0</v>
      </c>
      <c r="J5" s="12">
        <v>0</v>
      </c>
      <c r="K5" s="12">
        <v>1</v>
      </c>
      <c r="L5" s="12">
        <v>0</v>
      </c>
      <c r="M5" s="12">
        <v>1</v>
      </c>
      <c r="N5" s="12">
        <v>0</v>
      </c>
      <c r="O5" s="12">
        <v>3</v>
      </c>
      <c r="P5" s="12">
        <v>1</v>
      </c>
      <c r="Q5" s="12">
        <v>1</v>
      </c>
      <c r="R5" s="12">
        <v>0</v>
      </c>
      <c r="S5" s="12">
        <v>5</v>
      </c>
      <c r="T5" s="12">
        <v>0</v>
      </c>
      <c r="U5" s="12">
        <v>0</v>
      </c>
      <c r="V5" s="12">
        <v>0</v>
      </c>
      <c r="W5" s="12">
        <v>2</v>
      </c>
      <c r="X5" s="12">
        <v>2</v>
      </c>
      <c r="Y5" s="12">
        <v>13</v>
      </c>
      <c r="Z5" s="12">
        <v>14</v>
      </c>
      <c r="AA5" s="8">
        <v>29</v>
      </c>
      <c r="AB5" s="7">
        <v>18</v>
      </c>
      <c r="AC5" s="12">
        <v>47</v>
      </c>
    </row>
    <row r="6" spans="1:29" ht="27.75" customHeight="1" x14ac:dyDescent="0.25">
      <c r="A6" s="9">
        <v>4</v>
      </c>
      <c r="B6" s="58"/>
      <c r="C6" s="65" t="s">
        <v>23</v>
      </c>
      <c r="D6" s="11">
        <v>60</v>
      </c>
      <c r="E6" s="12">
        <v>3</v>
      </c>
      <c r="F6" s="12">
        <v>3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1</v>
      </c>
      <c r="M6" s="12">
        <v>0</v>
      </c>
      <c r="N6" s="12">
        <v>1</v>
      </c>
      <c r="O6" s="12">
        <v>2</v>
      </c>
      <c r="P6" s="12">
        <v>3</v>
      </c>
      <c r="Q6" s="12">
        <v>0</v>
      </c>
      <c r="R6" s="12">
        <v>0</v>
      </c>
      <c r="S6" s="12">
        <v>5</v>
      </c>
      <c r="T6" s="12">
        <v>4</v>
      </c>
      <c r="U6" s="12">
        <v>0</v>
      </c>
      <c r="V6" s="12">
        <v>0</v>
      </c>
      <c r="W6" s="12">
        <v>4</v>
      </c>
      <c r="X6" s="12">
        <v>1</v>
      </c>
      <c r="Y6" s="12">
        <v>23</v>
      </c>
      <c r="Z6" s="12">
        <v>18</v>
      </c>
      <c r="AA6" s="8">
        <v>37</v>
      </c>
      <c r="AB6" s="7">
        <v>31</v>
      </c>
      <c r="AC6" s="12">
        <v>68</v>
      </c>
    </row>
    <row r="7" spans="1:29" ht="27.75" customHeight="1" x14ac:dyDescent="0.25">
      <c r="A7" s="9">
        <v>5</v>
      </c>
      <c r="B7" s="58"/>
      <c r="C7" s="65" t="s">
        <v>24</v>
      </c>
      <c r="D7" s="11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8">
        <v>0</v>
      </c>
      <c r="AB7" s="7">
        <v>0</v>
      </c>
      <c r="AC7" s="12">
        <v>0</v>
      </c>
    </row>
    <row r="8" spans="1:29" ht="27.75" customHeight="1" x14ac:dyDescent="0.25">
      <c r="A8" s="13">
        <v>6</v>
      </c>
      <c r="B8" s="58"/>
      <c r="C8" s="66" t="s">
        <v>25</v>
      </c>
      <c r="D8" s="15">
        <v>60</v>
      </c>
      <c r="E8" s="16">
        <v>4</v>
      </c>
      <c r="F8" s="16">
        <v>2</v>
      </c>
      <c r="G8" s="16">
        <v>0</v>
      </c>
      <c r="H8" s="16">
        <v>0</v>
      </c>
      <c r="I8" s="16">
        <v>4</v>
      </c>
      <c r="J8" s="16">
        <v>0</v>
      </c>
      <c r="K8" s="16">
        <v>1</v>
      </c>
      <c r="L8" s="16">
        <v>0</v>
      </c>
      <c r="M8" s="16">
        <v>2</v>
      </c>
      <c r="N8" s="16">
        <v>0</v>
      </c>
      <c r="O8" s="16">
        <v>3</v>
      </c>
      <c r="P8" s="16">
        <v>1</v>
      </c>
      <c r="Q8" s="16">
        <v>1</v>
      </c>
      <c r="R8" s="16">
        <v>0</v>
      </c>
      <c r="S8" s="16">
        <v>6</v>
      </c>
      <c r="T8" s="16">
        <v>3</v>
      </c>
      <c r="U8" s="16">
        <v>2</v>
      </c>
      <c r="V8" s="16">
        <v>0</v>
      </c>
      <c r="W8" s="16">
        <v>4</v>
      </c>
      <c r="X8" s="16">
        <v>2</v>
      </c>
      <c r="Y8" s="16">
        <v>16</v>
      </c>
      <c r="Z8" s="16">
        <v>14</v>
      </c>
      <c r="AA8" s="17">
        <v>39</v>
      </c>
      <c r="AB8" s="18">
        <v>22</v>
      </c>
      <c r="AC8" s="12">
        <v>61</v>
      </c>
    </row>
    <row r="9" spans="1:29" ht="27.75" customHeight="1" thickBot="1" x14ac:dyDescent="0.3">
      <c r="A9" s="5">
        <v>7</v>
      </c>
      <c r="B9" s="30"/>
      <c r="C9" s="65" t="s">
        <v>32</v>
      </c>
      <c r="D9" s="59">
        <v>60</v>
      </c>
      <c r="E9" s="16">
        <v>4</v>
      </c>
      <c r="F9" s="16">
        <v>1</v>
      </c>
      <c r="G9" s="16">
        <v>0</v>
      </c>
      <c r="H9" s="16">
        <v>0</v>
      </c>
      <c r="I9" s="16">
        <v>2</v>
      </c>
      <c r="J9" s="16">
        <v>2</v>
      </c>
      <c r="K9" s="16">
        <v>0</v>
      </c>
      <c r="L9" s="16">
        <v>1</v>
      </c>
      <c r="M9" s="16">
        <v>0</v>
      </c>
      <c r="N9" s="16">
        <v>0</v>
      </c>
      <c r="O9" s="16">
        <v>2</v>
      </c>
      <c r="P9" s="16">
        <v>2</v>
      </c>
      <c r="Q9" s="16">
        <v>1</v>
      </c>
      <c r="R9" s="16">
        <v>0</v>
      </c>
      <c r="S9" s="16">
        <v>7</v>
      </c>
      <c r="T9" s="16">
        <v>2</v>
      </c>
      <c r="U9" s="16">
        <v>0</v>
      </c>
      <c r="V9" s="16">
        <v>0</v>
      </c>
      <c r="W9" s="16">
        <v>2</v>
      </c>
      <c r="X9" s="16">
        <v>4</v>
      </c>
      <c r="Y9" s="16">
        <v>27</v>
      </c>
      <c r="Z9" s="16">
        <v>6</v>
      </c>
      <c r="AA9" s="16">
        <v>45</v>
      </c>
      <c r="AB9" s="60">
        <v>18</v>
      </c>
      <c r="AC9" s="12">
        <v>63</v>
      </c>
    </row>
    <row r="10" spans="1:29" ht="15.75" thickBot="1" x14ac:dyDescent="0.3">
      <c r="A10" s="61" t="s">
        <v>26</v>
      </c>
      <c r="B10" s="62"/>
      <c r="C10" s="62"/>
      <c r="D10" s="63">
        <f t="shared" ref="D10:AC10" si="0">SUM(D3:D9)</f>
        <v>360</v>
      </c>
      <c r="E10" s="20">
        <f t="shared" si="0"/>
        <v>14</v>
      </c>
      <c r="F10" s="20">
        <f t="shared" si="0"/>
        <v>7</v>
      </c>
      <c r="G10" s="20">
        <f t="shared" si="0"/>
        <v>0</v>
      </c>
      <c r="H10" s="20">
        <f t="shared" si="0"/>
        <v>0</v>
      </c>
      <c r="I10" s="20">
        <f t="shared" si="0"/>
        <v>6</v>
      </c>
      <c r="J10" s="20">
        <f t="shared" si="0"/>
        <v>2</v>
      </c>
      <c r="K10" s="20">
        <f t="shared" si="0"/>
        <v>2</v>
      </c>
      <c r="L10" s="20">
        <f t="shared" si="0"/>
        <v>2</v>
      </c>
      <c r="M10" s="20">
        <f t="shared" si="0"/>
        <v>3</v>
      </c>
      <c r="N10" s="20">
        <f t="shared" si="0"/>
        <v>1</v>
      </c>
      <c r="O10" s="20">
        <f t="shared" si="0"/>
        <v>10</v>
      </c>
      <c r="P10" s="20">
        <f t="shared" si="0"/>
        <v>8</v>
      </c>
      <c r="Q10" s="20">
        <f t="shared" si="0"/>
        <v>3</v>
      </c>
      <c r="R10" s="20">
        <f t="shared" si="0"/>
        <v>0</v>
      </c>
      <c r="S10" s="20">
        <f t="shared" si="0"/>
        <v>24</v>
      </c>
      <c r="T10" s="20">
        <f t="shared" si="0"/>
        <v>10</v>
      </c>
      <c r="U10" s="20">
        <f t="shared" si="0"/>
        <v>2</v>
      </c>
      <c r="V10" s="20">
        <f t="shared" si="0"/>
        <v>0</v>
      </c>
      <c r="W10" s="20">
        <f t="shared" si="0"/>
        <v>12</v>
      </c>
      <c r="X10" s="20">
        <f t="shared" si="0"/>
        <v>9</v>
      </c>
      <c r="Y10" s="20">
        <f t="shared" si="0"/>
        <v>79</v>
      </c>
      <c r="Z10" s="20">
        <f t="shared" si="0"/>
        <v>54</v>
      </c>
      <c r="AA10" s="20">
        <f t="shared" si="0"/>
        <v>151</v>
      </c>
      <c r="AB10" s="20">
        <f t="shared" si="0"/>
        <v>93</v>
      </c>
      <c r="AC10" s="20">
        <f t="shared" si="0"/>
        <v>244</v>
      </c>
    </row>
  </sheetData>
  <mergeCells count="15">
    <mergeCell ref="AA1:AB1"/>
    <mergeCell ref="B3:B9"/>
    <mergeCell ref="A10:C10"/>
    <mergeCell ref="O1:P1"/>
    <mergeCell ref="Q1:R1"/>
    <mergeCell ref="S1:T1"/>
    <mergeCell ref="U1:V1"/>
    <mergeCell ref="W1:X1"/>
    <mergeCell ref="Y1:Z1"/>
    <mergeCell ref="A1:D1"/>
    <mergeCell ref="E1:F1"/>
    <mergeCell ref="G1:H1"/>
    <mergeCell ref="I1:J1"/>
    <mergeCell ref="K1:L1"/>
    <mergeCell ref="M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opLeftCell="A3" workbookViewId="0">
      <selection activeCell="B3" sqref="B3:B8"/>
    </sheetView>
  </sheetViews>
  <sheetFormatPr defaultRowHeight="15" x14ac:dyDescent="0.25"/>
  <cols>
    <col min="2" max="2" width="15.140625" customWidth="1"/>
    <col min="3" max="3" width="24.85546875" customWidth="1"/>
    <col min="4" max="4" width="8.42578125" customWidth="1"/>
    <col min="5" max="28" width="5.85546875" customWidth="1"/>
    <col min="29" max="29" width="9.140625" customWidth="1"/>
  </cols>
  <sheetData>
    <row r="1" spans="1:29" s="70" customFormat="1" ht="35.25" customHeight="1" thickBot="1" x14ac:dyDescent="0.4">
      <c r="A1" s="71" t="s">
        <v>0</v>
      </c>
      <c r="B1" s="71"/>
      <c r="C1" s="71"/>
      <c r="D1" s="71"/>
      <c r="E1" s="47" t="s">
        <v>10</v>
      </c>
      <c r="F1" s="48"/>
      <c r="G1" s="72" t="s">
        <v>1</v>
      </c>
      <c r="H1" s="73"/>
      <c r="I1" s="46" t="s">
        <v>2</v>
      </c>
      <c r="J1" s="46"/>
      <c r="K1" s="46" t="s">
        <v>4</v>
      </c>
      <c r="L1" s="46"/>
      <c r="M1" s="46" t="s">
        <v>5</v>
      </c>
      <c r="N1" s="46"/>
      <c r="O1" s="46" t="s">
        <v>6</v>
      </c>
      <c r="P1" s="46"/>
      <c r="Q1" s="46" t="s">
        <v>7</v>
      </c>
      <c r="R1" s="46"/>
      <c r="S1" s="46" t="s">
        <v>8</v>
      </c>
      <c r="T1" s="46"/>
      <c r="U1" s="72" t="s">
        <v>3</v>
      </c>
      <c r="V1" s="73"/>
      <c r="W1" s="46" t="s">
        <v>27</v>
      </c>
      <c r="X1" s="46"/>
      <c r="Y1" s="47" t="s">
        <v>28</v>
      </c>
      <c r="Z1" s="48"/>
      <c r="AA1" s="47" t="s">
        <v>29</v>
      </c>
      <c r="AB1" s="51"/>
      <c r="AC1" s="27" t="s">
        <v>12</v>
      </c>
    </row>
    <row r="2" spans="1:29" ht="35.25" customHeight="1" thickBot="1" x14ac:dyDescent="0.3">
      <c r="A2" s="74" t="s">
        <v>13</v>
      </c>
      <c r="B2" s="75" t="s">
        <v>14</v>
      </c>
      <c r="C2" s="76" t="s">
        <v>15</v>
      </c>
      <c r="D2" s="75" t="s">
        <v>16</v>
      </c>
      <c r="E2" s="77" t="s">
        <v>17</v>
      </c>
      <c r="F2" s="77" t="s">
        <v>18</v>
      </c>
      <c r="G2" s="77" t="s">
        <v>17</v>
      </c>
      <c r="H2" s="77" t="s">
        <v>18</v>
      </c>
      <c r="I2" s="77" t="s">
        <v>17</v>
      </c>
      <c r="J2" s="77" t="s">
        <v>18</v>
      </c>
      <c r="K2" s="77" t="s">
        <v>17</v>
      </c>
      <c r="L2" s="77" t="s">
        <v>18</v>
      </c>
      <c r="M2" s="77" t="s">
        <v>17</v>
      </c>
      <c r="N2" s="77" t="s">
        <v>18</v>
      </c>
      <c r="O2" s="77" t="s">
        <v>17</v>
      </c>
      <c r="P2" s="77" t="s">
        <v>18</v>
      </c>
      <c r="Q2" s="77" t="s">
        <v>17</v>
      </c>
      <c r="R2" s="77" t="s">
        <v>18</v>
      </c>
      <c r="S2" s="77" t="s">
        <v>17</v>
      </c>
      <c r="T2" s="77" t="s">
        <v>18</v>
      </c>
      <c r="U2" s="77" t="s">
        <v>17</v>
      </c>
      <c r="V2" s="77" t="s">
        <v>18</v>
      </c>
      <c r="W2" s="77" t="s">
        <v>17</v>
      </c>
      <c r="X2" s="77" t="s">
        <v>18</v>
      </c>
      <c r="Y2" s="77" t="s">
        <v>17</v>
      </c>
      <c r="Z2" s="77" t="s">
        <v>18</v>
      </c>
      <c r="AA2" s="77" t="s">
        <v>17</v>
      </c>
      <c r="AB2" s="78" t="s">
        <v>18</v>
      </c>
      <c r="AC2" s="20"/>
    </row>
    <row r="3" spans="1:29" ht="35.25" customHeight="1" x14ac:dyDescent="0.25">
      <c r="A3" s="79">
        <v>1</v>
      </c>
      <c r="B3" s="80" t="s">
        <v>33</v>
      </c>
      <c r="C3" s="81" t="s">
        <v>20</v>
      </c>
      <c r="D3" s="7">
        <v>60</v>
      </c>
      <c r="E3" s="8">
        <v>19</v>
      </c>
      <c r="F3" s="8">
        <v>4</v>
      </c>
      <c r="G3" s="8">
        <v>3</v>
      </c>
      <c r="H3" s="8">
        <v>0</v>
      </c>
      <c r="I3" s="8">
        <v>0</v>
      </c>
      <c r="J3" s="8">
        <v>0</v>
      </c>
      <c r="K3" s="8">
        <v>2</v>
      </c>
      <c r="L3" s="8">
        <v>0</v>
      </c>
      <c r="M3" s="8">
        <v>0</v>
      </c>
      <c r="N3" s="8">
        <v>0</v>
      </c>
      <c r="O3" s="8">
        <v>1</v>
      </c>
      <c r="P3" s="8">
        <v>0</v>
      </c>
      <c r="Q3" s="8">
        <v>0</v>
      </c>
      <c r="R3" s="8">
        <v>0</v>
      </c>
      <c r="S3" s="8">
        <v>4</v>
      </c>
      <c r="T3" s="8">
        <v>0</v>
      </c>
      <c r="U3" s="8">
        <v>0</v>
      </c>
      <c r="V3" s="8">
        <v>0</v>
      </c>
      <c r="W3" s="8">
        <v>2</v>
      </c>
      <c r="X3" s="8">
        <v>0</v>
      </c>
      <c r="Y3" s="8">
        <v>0</v>
      </c>
      <c r="Z3" s="8">
        <v>0</v>
      </c>
      <c r="AA3" s="8">
        <f>E3+G3+I3+K3+M3+O3+Q3+S3+U3+W3</f>
        <v>31</v>
      </c>
      <c r="AB3" s="7">
        <f>F3+H3+J3+L3+N3+P3+R3+T3+V3+X3</f>
        <v>4</v>
      </c>
      <c r="AC3" s="12">
        <f>AA3+AB3</f>
        <v>35</v>
      </c>
    </row>
    <row r="4" spans="1:29" ht="35.25" customHeight="1" x14ac:dyDescent="0.25">
      <c r="A4" s="82">
        <v>2</v>
      </c>
      <c r="B4" s="83"/>
      <c r="C4" s="81" t="s">
        <v>21</v>
      </c>
      <c r="D4" s="11">
        <v>60</v>
      </c>
      <c r="E4" s="12">
        <v>22</v>
      </c>
      <c r="F4" s="12">
        <v>8</v>
      </c>
      <c r="G4" s="12">
        <v>5</v>
      </c>
      <c r="H4" s="12">
        <v>0</v>
      </c>
      <c r="I4" s="12">
        <v>0</v>
      </c>
      <c r="J4" s="12">
        <v>0</v>
      </c>
      <c r="K4" s="12">
        <v>1</v>
      </c>
      <c r="L4" s="12">
        <v>0</v>
      </c>
      <c r="M4" s="12">
        <v>0</v>
      </c>
      <c r="N4" s="12">
        <v>1</v>
      </c>
      <c r="O4" s="12">
        <v>1</v>
      </c>
      <c r="P4" s="12">
        <v>0</v>
      </c>
      <c r="Q4" s="12">
        <v>1</v>
      </c>
      <c r="R4" s="12">
        <v>0</v>
      </c>
      <c r="S4" s="12">
        <v>4</v>
      </c>
      <c r="T4" s="12">
        <v>1</v>
      </c>
      <c r="U4" s="12">
        <v>0</v>
      </c>
      <c r="V4" s="12">
        <v>0</v>
      </c>
      <c r="W4" s="12">
        <v>2</v>
      </c>
      <c r="X4" s="12">
        <v>2</v>
      </c>
      <c r="Y4" s="12">
        <v>2</v>
      </c>
      <c r="Z4" s="12">
        <v>1</v>
      </c>
      <c r="AA4" s="8">
        <f>E4+G4+I4+K4+M4+O4+Q4+S4+W4+Y4</f>
        <v>38</v>
      </c>
      <c r="AB4" s="7">
        <f>F4+H4+J4+L4+N4+P4+R4+T4+V4+X4+Z4</f>
        <v>13</v>
      </c>
      <c r="AC4" s="12">
        <f t="shared" ref="AC4:AC8" si="0">AA4+AB4</f>
        <v>51</v>
      </c>
    </row>
    <row r="5" spans="1:29" ht="42" customHeight="1" x14ac:dyDescent="0.25">
      <c r="A5" s="82">
        <v>3</v>
      </c>
      <c r="B5" s="83"/>
      <c r="C5" s="81" t="s">
        <v>22</v>
      </c>
      <c r="D5" s="11">
        <v>60</v>
      </c>
      <c r="E5" s="12">
        <v>20</v>
      </c>
      <c r="F5" s="12">
        <v>18</v>
      </c>
      <c r="G5" s="12">
        <v>5</v>
      </c>
      <c r="H5" s="12">
        <v>1</v>
      </c>
      <c r="I5" s="12">
        <v>0</v>
      </c>
      <c r="J5" s="12">
        <v>0</v>
      </c>
      <c r="K5" s="12">
        <v>0</v>
      </c>
      <c r="L5" s="12">
        <v>1</v>
      </c>
      <c r="M5" s="12">
        <v>1</v>
      </c>
      <c r="N5" s="12">
        <v>0</v>
      </c>
      <c r="O5" s="12">
        <v>1</v>
      </c>
      <c r="P5" s="12">
        <v>0</v>
      </c>
      <c r="Q5" s="12">
        <v>1</v>
      </c>
      <c r="R5" s="12">
        <v>0</v>
      </c>
      <c r="S5" s="12">
        <v>4</v>
      </c>
      <c r="T5" s="12">
        <v>4</v>
      </c>
      <c r="U5" s="12">
        <v>0</v>
      </c>
      <c r="V5" s="12">
        <v>0</v>
      </c>
      <c r="W5" s="12">
        <v>1</v>
      </c>
      <c r="X5" s="12">
        <v>2</v>
      </c>
      <c r="Y5" s="12">
        <v>2</v>
      </c>
      <c r="Z5" s="12">
        <v>2</v>
      </c>
      <c r="AA5" s="8">
        <f>E5+G5+I5+K5+M5+O5+Q5+S5+U5+W5+Y5</f>
        <v>35</v>
      </c>
      <c r="AB5" s="7">
        <f>F5+H5+J5+L5+N5+P5+R5+T5+V5+X5+Z5</f>
        <v>28</v>
      </c>
      <c r="AC5" s="12">
        <f t="shared" si="0"/>
        <v>63</v>
      </c>
    </row>
    <row r="6" spans="1:29" ht="39" customHeight="1" x14ac:dyDescent="0.25">
      <c r="A6" s="82">
        <v>4</v>
      </c>
      <c r="B6" s="83"/>
      <c r="C6" s="81" t="s">
        <v>23</v>
      </c>
      <c r="D6" s="11">
        <v>60</v>
      </c>
      <c r="E6" s="12">
        <v>22</v>
      </c>
      <c r="F6" s="12">
        <v>13</v>
      </c>
      <c r="G6" s="12">
        <v>2</v>
      </c>
      <c r="H6" s="12">
        <v>3</v>
      </c>
      <c r="I6" s="12">
        <v>0</v>
      </c>
      <c r="J6" s="12">
        <v>0</v>
      </c>
      <c r="K6" s="12">
        <v>1</v>
      </c>
      <c r="L6" s="12">
        <v>1</v>
      </c>
      <c r="M6" s="12">
        <v>1</v>
      </c>
      <c r="N6" s="12">
        <v>0</v>
      </c>
      <c r="O6" s="12">
        <v>2</v>
      </c>
      <c r="P6" s="12">
        <v>0</v>
      </c>
      <c r="Q6" s="12">
        <v>0</v>
      </c>
      <c r="R6" s="12">
        <v>0</v>
      </c>
      <c r="S6" s="12">
        <v>2</v>
      </c>
      <c r="T6" s="12">
        <v>4</v>
      </c>
      <c r="U6" s="12">
        <v>0</v>
      </c>
      <c r="V6" s="12">
        <v>0</v>
      </c>
      <c r="W6" s="12">
        <v>2</v>
      </c>
      <c r="X6" s="12">
        <v>1</v>
      </c>
      <c r="Y6" s="12">
        <v>2</v>
      </c>
      <c r="Z6" s="12">
        <v>3</v>
      </c>
      <c r="AA6" s="8">
        <f>E6+G6+I6+K6+M6+O6+Q6+S6+U6+W6+Y6</f>
        <v>34</v>
      </c>
      <c r="AB6" s="7">
        <f>F6+H6+J6+L6+N6+P6+R6+T6+V6+X6+Z6</f>
        <v>25</v>
      </c>
      <c r="AC6" s="12">
        <f t="shared" si="0"/>
        <v>59</v>
      </c>
    </row>
    <row r="7" spans="1:29" ht="43.5" customHeight="1" x14ac:dyDescent="0.25">
      <c r="A7" s="84">
        <v>5</v>
      </c>
      <c r="B7" s="83"/>
      <c r="C7" s="81" t="s">
        <v>25</v>
      </c>
      <c r="D7" s="15">
        <v>60</v>
      </c>
      <c r="E7" s="16">
        <v>21</v>
      </c>
      <c r="F7" s="16">
        <v>12</v>
      </c>
      <c r="G7" s="16">
        <v>4</v>
      </c>
      <c r="H7" s="16">
        <v>2</v>
      </c>
      <c r="I7" s="16">
        <v>0</v>
      </c>
      <c r="J7" s="16">
        <v>0</v>
      </c>
      <c r="K7" s="16">
        <v>0</v>
      </c>
      <c r="L7" s="16">
        <v>0</v>
      </c>
      <c r="M7" s="16">
        <v>1</v>
      </c>
      <c r="N7" s="16">
        <v>0</v>
      </c>
      <c r="O7" s="16">
        <v>0</v>
      </c>
      <c r="P7" s="16">
        <v>1</v>
      </c>
      <c r="Q7" s="16">
        <v>1</v>
      </c>
      <c r="R7" s="16">
        <v>0</v>
      </c>
      <c r="S7" s="16">
        <v>4</v>
      </c>
      <c r="T7" s="16">
        <v>5</v>
      </c>
      <c r="U7" s="16">
        <v>0</v>
      </c>
      <c r="V7" s="16">
        <v>0</v>
      </c>
      <c r="W7" s="16">
        <v>1</v>
      </c>
      <c r="X7" s="16">
        <v>3</v>
      </c>
      <c r="Y7" s="16">
        <v>5</v>
      </c>
      <c r="Z7" s="16">
        <v>1</v>
      </c>
      <c r="AA7" s="17">
        <f>E7+G7+I7+K7+M7+O7+Q7+S7+U7+W7+Y7</f>
        <v>37</v>
      </c>
      <c r="AB7" s="18">
        <f>F7+H7+J7+L7+N7+P7+R7+T7+V7+X7+Z7</f>
        <v>24</v>
      </c>
      <c r="AC7" s="12">
        <f t="shared" si="0"/>
        <v>61</v>
      </c>
    </row>
    <row r="8" spans="1:29" ht="35.25" customHeight="1" thickBot="1" x14ac:dyDescent="0.3">
      <c r="A8" s="79">
        <v>6</v>
      </c>
      <c r="B8" s="85"/>
      <c r="C8" s="81" t="s">
        <v>30</v>
      </c>
      <c r="D8" s="59">
        <v>60</v>
      </c>
      <c r="E8" s="16">
        <v>23</v>
      </c>
      <c r="F8" s="16">
        <v>10</v>
      </c>
      <c r="G8" s="16">
        <v>3</v>
      </c>
      <c r="H8" s="16">
        <v>1</v>
      </c>
      <c r="I8" s="16">
        <v>0</v>
      </c>
      <c r="J8" s="16">
        <v>0</v>
      </c>
      <c r="K8" s="16">
        <v>1</v>
      </c>
      <c r="L8" s="16">
        <v>0</v>
      </c>
      <c r="M8" s="16">
        <v>1</v>
      </c>
      <c r="N8" s="16">
        <v>1</v>
      </c>
      <c r="O8" s="16">
        <v>2</v>
      </c>
      <c r="P8" s="16">
        <v>0</v>
      </c>
      <c r="Q8" s="16">
        <v>1</v>
      </c>
      <c r="R8" s="16">
        <v>0</v>
      </c>
      <c r="S8" s="16">
        <v>6</v>
      </c>
      <c r="T8" s="16">
        <v>2</v>
      </c>
      <c r="U8" s="16">
        <v>0</v>
      </c>
      <c r="V8" s="16">
        <v>0</v>
      </c>
      <c r="W8" s="16">
        <v>2</v>
      </c>
      <c r="X8" s="16">
        <v>2</v>
      </c>
      <c r="Y8" s="16">
        <v>5</v>
      </c>
      <c r="Z8" s="16">
        <v>1</v>
      </c>
      <c r="AA8" s="16">
        <f>E8+G8+I8+K8+M8+O8+Q8+S8+U8+W8+Y8</f>
        <v>44</v>
      </c>
      <c r="AB8" s="60">
        <f>F8+H8+J8+L8+N8+P8+R8+T8+V8+X8+Z8</f>
        <v>17</v>
      </c>
      <c r="AC8" s="12">
        <f t="shared" si="0"/>
        <v>61</v>
      </c>
    </row>
    <row r="9" spans="1:29" ht="35.25" customHeight="1" thickBot="1" x14ac:dyDescent="0.3">
      <c r="A9" s="86" t="s">
        <v>26</v>
      </c>
      <c r="B9" s="87"/>
      <c r="C9" s="87"/>
      <c r="D9" s="63">
        <f t="shared" ref="D9:AC9" si="1">SUM(D3:D8)</f>
        <v>360</v>
      </c>
      <c r="E9" s="20">
        <f t="shared" si="1"/>
        <v>127</v>
      </c>
      <c r="F9" s="19">
        <f t="shared" si="1"/>
        <v>65</v>
      </c>
      <c r="G9" s="20">
        <f t="shared" si="1"/>
        <v>22</v>
      </c>
      <c r="H9" s="20">
        <f t="shared" si="1"/>
        <v>7</v>
      </c>
      <c r="I9" s="20">
        <f t="shared" si="1"/>
        <v>0</v>
      </c>
      <c r="J9" s="20">
        <f t="shared" si="1"/>
        <v>0</v>
      </c>
      <c r="K9" s="20">
        <f t="shared" si="1"/>
        <v>5</v>
      </c>
      <c r="L9" s="20">
        <f t="shared" si="1"/>
        <v>2</v>
      </c>
      <c r="M9" s="20">
        <f t="shared" si="1"/>
        <v>4</v>
      </c>
      <c r="N9" s="20">
        <f t="shared" si="1"/>
        <v>2</v>
      </c>
      <c r="O9" s="20">
        <f t="shared" si="1"/>
        <v>7</v>
      </c>
      <c r="P9" s="20">
        <f t="shared" si="1"/>
        <v>1</v>
      </c>
      <c r="Q9" s="20">
        <f t="shared" si="1"/>
        <v>4</v>
      </c>
      <c r="R9" s="20">
        <f t="shared" si="1"/>
        <v>0</v>
      </c>
      <c r="S9" s="20">
        <f t="shared" si="1"/>
        <v>24</v>
      </c>
      <c r="T9" s="20">
        <f t="shared" si="1"/>
        <v>16</v>
      </c>
      <c r="U9" s="20">
        <f t="shared" si="1"/>
        <v>0</v>
      </c>
      <c r="V9" s="20">
        <f t="shared" si="1"/>
        <v>0</v>
      </c>
      <c r="W9" s="20">
        <f t="shared" si="1"/>
        <v>10</v>
      </c>
      <c r="X9" s="20">
        <f t="shared" si="1"/>
        <v>10</v>
      </c>
      <c r="Y9" s="20">
        <f t="shared" si="1"/>
        <v>16</v>
      </c>
      <c r="Z9" s="20">
        <f t="shared" si="1"/>
        <v>8</v>
      </c>
      <c r="AA9" s="21">
        <f t="shared" si="1"/>
        <v>219</v>
      </c>
      <c r="AB9" s="19">
        <f t="shared" si="1"/>
        <v>111</v>
      </c>
      <c r="AC9" s="20">
        <f t="shared" si="1"/>
        <v>330</v>
      </c>
    </row>
  </sheetData>
  <mergeCells count="15">
    <mergeCell ref="AA1:AB1"/>
    <mergeCell ref="B3:B8"/>
    <mergeCell ref="A9:C9"/>
    <mergeCell ref="O1:P1"/>
    <mergeCell ref="Q1:R1"/>
    <mergeCell ref="S1:T1"/>
    <mergeCell ref="U1:V1"/>
    <mergeCell ref="W1:X1"/>
    <mergeCell ref="Y1:Z1"/>
    <mergeCell ref="A1:D1"/>
    <mergeCell ref="E1:F1"/>
    <mergeCell ref="G1:H1"/>
    <mergeCell ref="I1:J1"/>
    <mergeCell ref="K1:L1"/>
    <mergeCell ref="M1: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workbookViewId="0">
      <selection activeCell="AE9" sqref="AE9"/>
    </sheetView>
  </sheetViews>
  <sheetFormatPr defaultRowHeight="15" x14ac:dyDescent="0.25"/>
  <cols>
    <col min="3" max="3" width="20.5703125" customWidth="1"/>
    <col min="5" max="27" width="6.28515625" customWidth="1"/>
    <col min="28" max="28" width="6.85546875" customWidth="1"/>
    <col min="29" max="29" width="7.5703125" customWidth="1"/>
  </cols>
  <sheetData>
    <row r="1" spans="1:29" ht="54.75" customHeight="1" thickBot="1" x14ac:dyDescent="0.3">
      <c r="A1" s="71" t="s">
        <v>0</v>
      </c>
      <c r="B1" s="71"/>
      <c r="C1" s="71"/>
      <c r="D1" s="71"/>
      <c r="E1" s="47" t="s">
        <v>10</v>
      </c>
      <c r="F1" s="48"/>
      <c r="G1" s="72" t="s">
        <v>1</v>
      </c>
      <c r="H1" s="73"/>
      <c r="I1" s="46" t="s">
        <v>2</v>
      </c>
      <c r="J1" s="46"/>
      <c r="K1" s="46" t="s">
        <v>4</v>
      </c>
      <c r="L1" s="46"/>
      <c r="M1" s="46" t="s">
        <v>34</v>
      </c>
      <c r="N1" s="46"/>
      <c r="O1" s="46" t="s">
        <v>35</v>
      </c>
      <c r="P1" s="46"/>
      <c r="Q1" s="46" t="s">
        <v>36</v>
      </c>
      <c r="R1" s="46"/>
      <c r="S1" s="46" t="s">
        <v>8</v>
      </c>
      <c r="T1" s="46"/>
      <c r="U1" s="72" t="s">
        <v>3</v>
      </c>
      <c r="V1" s="73"/>
      <c r="W1" s="46" t="s">
        <v>27</v>
      </c>
      <c r="X1" s="46"/>
      <c r="Y1" s="47" t="s">
        <v>28</v>
      </c>
      <c r="Z1" s="48"/>
      <c r="AA1" s="47" t="s">
        <v>29</v>
      </c>
      <c r="AB1" s="51"/>
      <c r="AC1" s="27" t="s">
        <v>12</v>
      </c>
    </row>
    <row r="2" spans="1:29" ht="33.75" customHeight="1" thickBot="1" x14ac:dyDescent="0.3">
      <c r="A2" s="74" t="s">
        <v>13</v>
      </c>
      <c r="B2" s="75" t="s">
        <v>14</v>
      </c>
      <c r="C2" s="76" t="s">
        <v>15</v>
      </c>
      <c r="D2" s="75" t="s">
        <v>16</v>
      </c>
      <c r="E2" s="77" t="s">
        <v>17</v>
      </c>
      <c r="F2" s="77" t="s">
        <v>18</v>
      </c>
      <c r="G2" s="77" t="s">
        <v>17</v>
      </c>
      <c r="H2" s="77" t="s">
        <v>18</v>
      </c>
      <c r="I2" s="77" t="s">
        <v>17</v>
      </c>
      <c r="J2" s="77" t="s">
        <v>18</v>
      </c>
      <c r="K2" s="77" t="s">
        <v>17</v>
      </c>
      <c r="L2" s="77" t="s">
        <v>18</v>
      </c>
      <c r="M2" s="77" t="s">
        <v>17</v>
      </c>
      <c r="N2" s="77" t="s">
        <v>18</v>
      </c>
      <c r="O2" s="77" t="s">
        <v>17</v>
      </c>
      <c r="P2" s="77" t="s">
        <v>18</v>
      </c>
      <c r="Q2" s="77" t="s">
        <v>17</v>
      </c>
      <c r="R2" s="77" t="s">
        <v>18</v>
      </c>
      <c r="S2" s="77" t="s">
        <v>17</v>
      </c>
      <c r="T2" s="77" t="s">
        <v>18</v>
      </c>
      <c r="U2" s="77" t="s">
        <v>17</v>
      </c>
      <c r="V2" s="77" t="s">
        <v>18</v>
      </c>
      <c r="W2" s="77" t="s">
        <v>17</v>
      </c>
      <c r="X2" s="77" t="s">
        <v>18</v>
      </c>
      <c r="Y2" s="77" t="s">
        <v>17</v>
      </c>
      <c r="Z2" s="77" t="s">
        <v>18</v>
      </c>
      <c r="AA2" s="77" t="s">
        <v>17</v>
      </c>
      <c r="AB2" s="78" t="s">
        <v>18</v>
      </c>
      <c r="AC2" s="20"/>
    </row>
    <row r="3" spans="1:29" ht="29.25" customHeight="1" x14ac:dyDescent="0.25">
      <c r="A3" s="79">
        <v>1</v>
      </c>
      <c r="B3" s="80" t="s">
        <v>33</v>
      </c>
      <c r="C3" s="81" t="s">
        <v>20</v>
      </c>
      <c r="D3" s="7">
        <v>60</v>
      </c>
      <c r="E3" s="8">
        <v>6</v>
      </c>
      <c r="F3" s="8">
        <v>4</v>
      </c>
      <c r="G3" s="8">
        <v>4</v>
      </c>
      <c r="H3" s="8">
        <v>0</v>
      </c>
      <c r="I3" s="8">
        <v>0</v>
      </c>
      <c r="J3" s="8">
        <v>0</v>
      </c>
      <c r="K3" s="8">
        <v>1</v>
      </c>
      <c r="L3" s="8">
        <v>0</v>
      </c>
      <c r="M3" s="8">
        <v>0</v>
      </c>
      <c r="N3" s="8">
        <v>0</v>
      </c>
      <c r="O3" s="8">
        <v>5</v>
      </c>
      <c r="P3" s="8">
        <v>0</v>
      </c>
      <c r="Q3" s="8">
        <v>0</v>
      </c>
      <c r="R3" s="8">
        <v>0</v>
      </c>
      <c r="S3" s="8">
        <v>3</v>
      </c>
      <c r="T3" s="8">
        <v>2</v>
      </c>
      <c r="U3" s="8">
        <v>2</v>
      </c>
      <c r="V3" s="8">
        <v>0</v>
      </c>
      <c r="W3" s="8">
        <v>20</v>
      </c>
      <c r="X3" s="8">
        <v>4</v>
      </c>
      <c r="Y3" s="8">
        <v>1</v>
      </c>
      <c r="Z3" s="8">
        <v>0</v>
      </c>
      <c r="AA3" s="8">
        <f>E3+G3+I3+K3+M3+O3+Q3+S3+U3+W3+Y3</f>
        <v>42</v>
      </c>
      <c r="AB3" s="7">
        <f>F3+H3+J3+L3+N3+P3+R3+T3+V3+X3+Z3</f>
        <v>10</v>
      </c>
      <c r="AC3" s="12">
        <f>AA3+AB3</f>
        <v>52</v>
      </c>
    </row>
    <row r="4" spans="1:29" ht="29.25" customHeight="1" x14ac:dyDescent="0.25">
      <c r="A4" s="82">
        <v>2</v>
      </c>
      <c r="B4" s="83"/>
      <c r="C4" s="88" t="s">
        <v>21</v>
      </c>
      <c r="D4" s="11">
        <v>60</v>
      </c>
      <c r="E4" s="12">
        <v>14</v>
      </c>
      <c r="F4" s="12">
        <v>7</v>
      </c>
      <c r="G4" s="12">
        <v>1</v>
      </c>
      <c r="H4" s="12">
        <v>0</v>
      </c>
      <c r="I4" s="12">
        <v>0</v>
      </c>
      <c r="J4" s="12">
        <v>0</v>
      </c>
      <c r="K4" s="12">
        <v>1</v>
      </c>
      <c r="L4" s="12">
        <v>0</v>
      </c>
      <c r="M4" s="12">
        <v>1</v>
      </c>
      <c r="N4" s="12">
        <v>0</v>
      </c>
      <c r="O4" s="12">
        <v>8</v>
      </c>
      <c r="P4" s="12">
        <v>1</v>
      </c>
      <c r="Q4" s="12">
        <v>0</v>
      </c>
      <c r="R4" s="12">
        <v>0</v>
      </c>
      <c r="S4" s="12">
        <v>5</v>
      </c>
      <c r="T4" s="12">
        <v>5</v>
      </c>
      <c r="U4" s="12">
        <v>0</v>
      </c>
      <c r="V4" s="12">
        <v>0</v>
      </c>
      <c r="W4" s="12">
        <v>6</v>
      </c>
      <c r="X4" s="12">
        <v>5</v>
      </c>
      <c r="Y4" s="12">
        <v>2</v>
      </c>
      <c r="Z4" s="12">
        <v>1</v>
      </c>
      <c r="AA4" s="8">
        <f t="shared" ref="AA4:AB9" si="0">E4+G4+I4+K4+M4+O4+Q4+S4+U4+W4+Y4</f>
        <v>38</v>
      </c>
      <c r="AB4" s="7">
        <f t="shared" si="0"/>
        <v>19</v>
      </c>
      <c r="AC4" s="12">
        <f t="shared" ref="AC4:AC8" si="1">AA4+AB4</f>
        <v>57</v>
      </c>
    </row>
    <row r="5" spans="1:29" ht="29.25" customHeight="1" x14ac:dyDescent="0.25">
      <c r="A5" s="82">
        <v>3</v>
      </c>
      <c r="B5" s="83"/>
      <c r="C5" s="88" t="s">
        <v>22</v>
      </c>
      <c r="D5" s="11">
        <v>60</v>
      </c>
      <c r="E5" s="12">
        <v>13</v>
      </c>
      <c r="F5" s="12">
        <v>8</v>
      </c>
      <c r="G5" s="12">
        <v>3</v>
      </c>
      <c r="H5" s="12">
        <v>1</v>
      </c>
      <c r="I5" s="12">
        <v>0</v>
      </c>
      <c r="J5" s="12">
        <v>0</v>
      </c>
      <c r="K5" s="12">
        <v>0</v>
      </c>
      <c r="L5" s="12">
        <v>0</v>
      </c>
      <c r="M5" s="12">
        <v>1</v>
      </c>
      <c r="N5" s="12">
        <v>0</v>
      </c>
      <c r="O5" s="12">
        <v>4</v>
      </c>
      <c r="P5" s="12">
        <v>3</v>
      </c>
      <c r="Q5" s="12">
        <v>0</v>
      </c>
      <c r="R5" s="12">
        <v>0</v>
      </c>
      <c r="S5" s="12">
        <v>6</v>
      </c>
      <c r="T5" s="12">
        <v>3</v>
      </c>
      <c r="U5" s="12">
        <v>1</v>
      </c>
      <c r="V5" s="12">
        <v>1</v>
      </c>
      <c r="W5" s="12">
        <v>9</v>
      </c>
      <c r="X5" s="12">
        <v>9</v>
      </c>
      <c r="Y5" s="12">
        <v>3</v>
      </c>
      <c r="Z5" s="12">
        <v>3</v>
      </c>
      <c r="AA5" s="8">
        <f t="shared" si="0"/>
        <v>40</v>
      </c>
      <c r="AB5" s="7">
        <f t="shared" si="0"/>
        <v>28</v>
      </c>
      <c r="AC5" s="12">
        <f t="shared" si="1"/>
        <v>68</v>
      </c>
    </row>
    <row r="6" spans="1:29" ht="29.25" customHeight="1" x14ac:dyDescent="0.25">
      <c r="A6" s="82">
        <v>4</v>
      </c>
      <c r="B6" s="83"/>
      <c r="C6" s="88" t="s">
        <v>23</v>
      </c>
      <c r="D6" s="11">
        <v>90</v>
      </c>
      <c r="E6" s="12">
        <v>11</v>
      </c>
      <c r="F6" s="12">
        <v>13</v>
      </c>
      <c r="G6" s="12">
        <v>8</v>
      </c>
      <c r="H6" s="12">
        <v>3</v>
      </c>
      <c r="I6" s="12">
        <v>0</v>
      </c>
      <c r="J6" s="12">
        <v>0</v>
      </c>
      <c r="K6" s="12">
        <v>1</v>
      </c>
      <c r="L6" s="12">
        <v>1</v>
      </c>
      <c r="M6" s="12">
        <v>2</v>
      </c>
      <c r="N6" s="12">
        <v>1</v>
      </c>
      <c r="O6" s="12">
        <v>4</v>
      </c>
      <c r="P6" s="12">
        <v>2</v>
      </c>
      <c r="Q6" s="12">
        <v>0</v>
      </c>
      <c r="R6" s="12">
        <v>0</v>
      </c>
      <c r="S6" s="12">
        <v>12</v>
      </c>
      <c r="T6" s="12">
        <v>9</v>
      </c>
      <c r="U6" s="12">
        <v>2</v>
      </c>
      <c r="V6" s="12">
        <v>0</v>
      </c>
      <c r="W6" s="12">
        <v>11</v>
      </c>
      <c r="X6" s="12">
        <v>10</v>
      </c>
      <c r="Y6" s="12">
        <v>2</v>
      </c>
      <c r="Z6" s="12">
        <v>5</v>
      </c>
      <c r="AA6" s="8">
        <f t="shared" si="0"/>
        <v>53</v>
      </c>
      <c r="AB6" s="7">
        <f t="shared" si="0"/>
        <v>44</v>
      </c>
      <c r="AC6" s="12">
        <f t="shared" si="1"/>
        <v>97</v>
      </c>
    </row>
    <row r="7" spans="1:29" ht="29.25" customHeight="1" x14ac:dyDescent="0.25">
      <c r="A7" s="82">
        <v>5</v>
      </c>
      <c r="B7" s="83"/>
      <c r="C7" s="88" t="s">
        <v>24</v>
      </c>
      <c r="D7" s="11">
        <v>60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8">
        <f t="shared" si="0"/>
        <v>0</v>
      </c>
      <c r="AB7" s="7">
        <f t="shared" si="0"/>
        <v>0</v>
      </c>
      <c r="AC7" s="12">
        <f t="shared" si="1"/>
        <v>0</v>
      </c>
    </row>
    <row r="8" spans="1:29" ht="29.25" customHeight="1" x14ac:dyDescent="0.25">
      <c r="A8" s="84">
        <v>6</v>
      </c>
      <c r="B8" s="83"/>
      <c r="C8" s="89" t="s">
        <v>25</v>
      </c>
      <c r="D8" s="15">
        <v>90</v>
      </c>
      <c r="E8" s="16">
        <v>11</v>
      </c>
      <c r="F8" s="16">
        <v>15</v>
      </c>
      <c r="G8" s="16">
        <v>6</v>
      </c>
      <c r="H8" s="16">
        <v>3</v>
      </c>
      <c r="I8" s="16">
        <v>0</v>
      </c>
      <c r="J8" s="16">
        <v>0</v>
      </c>
      <c r="K8" s="16">
        <v>0</v>
      </c>
      <c r="L8" s="16">
        <v>1</v>
      </c>
      <c r="M8" s="16">
        <v>1</v>
      </c>
      <c r="N8" s="16">
        <v>2</v>
      </c>
      <c r="O8" s="16">
        <v>7</v>
      </c>
      <c r="P8" s="16">
        <v>1</v>
      </c>
      <c r="Q8" s="16">
        <v>3</v>
      </c>
      <c r="R8" s="16">
        <v>0</v>
      </c>
      <c r="S8" s="16">
        <v>10</v>
      </c>
      <c r="T8" s="16">
        <v>3</v>
      </c>
      <c r="U8" s="16">
        <v>5</v>
      </c>
      <c r="V8" s="16">
        <v>0</v>
      </c>
      <c r="W8" s="16">
        <v>10</v>
      </c>
      <c r="X8" s="16">
        <v>13</v>
      </c>
      <c r="Y8" s="16">
        <v>3</v>
      </c>
      <c r="Z8" s="16">
        <v>2</v>
      </c>
      <c r="AA8" s="8">
        <f t="shared" si="0"/>
        <v>56</v>
      </c>
      <c r="AB8" s="7">
        <f t="shared" si="0"/>
        <v>40</v>
      </c>
      <c r="AC8" s="12">
        <f t="shared" si="1"/>
        <v>96</v>
      </c>
    </row>
    <row r="9" spans="1:29" ht="29.25" customHeight="1" thickBot="1" x14ac:dyDescent="0.3">
      <c r="A9" s="79">
        <v>7</v>
      </c>
      <c r="B9" s="85"/>
      <c r="C9" s="88" t="s">
        <v>30</v>
      </c>
      <c r="D9" s="59">
        <v>60</v>
      </c>
      <c r="E9" s="16">
        <v>12</v>
      </c>
      <c r="F9" s="16">
        <v>8</v>
      </c>
      <c r="G9" s="16">
        <v>8</v>
      </c>
      <c r="H9" s="16">
        <v>4</v>
      </c>
      <c r="I9" s="16">
        <v>0</v>
      </c>
      <c r="J9" s="16">
        <v>0</v>
      </c>
      <c r="K9" s="16">
        <v>1</v>
      </c>
      <c r="L9" s="16">
        <v>0</v>
      </c>
      <c r="M9" s="16">
        <v>1</v>
      </c>
      <c r="N9" s="16">
        <v>0</v>
      </c>
      <c r="O9" s="16">
        <v>2</v>
      </c>
      <c r="P9" s="16">
        <v>2</v>
      </c>
      <c r="Q9" s="16">
        <v>0</v>
      </c>
      <c r="R9" s="16">
        <v>0</v>
      </c>
      <c r="S9" s="16">
        <v>6</v>
      </c>
      <c r="T9" s="16">
        <v>3</v>
      </c>
      <c r="U9" s="16">
        <v>0</v>
      </c>
      <c r="V9" s="16">
        <v>1</v>
      </c>
      <c r="W9" s="16">
        <v>8</v>
      </c>
      <c r="X9" s="16">
        <v>7</v>
      </c>
      <c r="Y9" s="16">
        <v>4</v>
      </c>
      <c r="Z9" s="16">
        <v>2</v>
      </c>
      <c r="AA9" s="8">
        <f t="shared" si="0"/>
        <v>42</v>
      </c>
      <c r="AB9" s="7">
        <f t="shared" si="0"/>
        <v>27</v>
      </c>
      <c r="AC9" s="12">
        <f>AA9+AB9</f>
        <v>69</v>
      </c>
    </row>
    <row r="10" spans="1:29" ht="29.25" customHeight="1" thickBot="1" x14ac:dyDescent="0.3">
      <c r="A10" s="61" t="s">
        <v>26</v>
      </c>
      <c r="B10" s="62"/>
      <c r="C10" s="62"/>
      <c r="D10" s="63">
        <f t="shared" ref="D10:AA10" si="2">SUM(D3:D9)</f>
        <v>480</v>
      </c>
      <c r="E10" s="20">
        <f>SUM(E3:E9)</f>
        <v>67</v>
      </c>
      <c r="F10" s="19">
        <f>SUM(F3:F9)</f>
        <v>55</v>
      </c>
      <c r="G10" s="20">
        <f t="shared" si="2"/>
        <v>30</v>
      </c>
      <c r="H10" s="20">
        <f t="shared" si="2"/>
        <v>11</v>
      </c>
      <c r="I10" s="20">
        <f t="shared" si="2"/>
        <v>0</v>
      </c>
      <c r="J10" s="20">
        <f t="shared" si="2"/>
        <v>0</v>
      </c>
      <c r="K10" s="20">
        <f t="shared" si="2"/>
        <v>4</v>
      </c>
      <c r="L10" s="20">
        <f t="shared" si="2"/>
        <v>2</v>
      </c>
      <c r="M10" s="20">
        <f t="shared" si="2"/>
        <v>6</v>
      </c>
      <c r="N10" s="20">
        <f t="shared" si="2"/>
        <v>3</v>
      </c>
      <c r="O10" s="20">
        <f t="shared" si="2"/>
        <v>30</v>
      </c>
      <c r="P10" s="20">
        <f t="shared" si="2"/>
        <v>9</v>
      </c>
      <c r="Q10" s="20">
        <f t="shared" si="2"/>
        <v>3</v>
      </c>
      <c r="R10" s="20">
        <f t="shared" si="2"/>
        <v>0</v>
      </c>
      <c r="S10" s="20">
        <f t="shared" si="2"/>
        <v>42</v>
      </c>
      <c r="T10" s="20">
        <f t="shared" si="2"/>
        <v>25</v>
      </c>
      <c r="U10" s="20">
        <f t="shared" si="2"/>
        <v>10</v>
      </c>
      <c r="V10" s="20">
        <f t="shared" si="2"/>
        <v>2</v>
      </c>
      <c r="W10" s="20">
        <f t="shared" si="2"/>
        <v>64</v>
      </c>
      <c r="X10" s="20">
        <f t="shared" si="2"/>
        <v>48</v>
      </c>
      <c r="Y10" s="20">
        <f t="shared" si="2"/>
        <v>15</v>
      </c>
      <c r="Z10" s="20">
        <f t="shared" si="2"/>
        <v>13</v>
      </c>
      <c r="AA10" s="21">
        <f t="shared" si="2"/>
        <v>271</v>
      </c>
      <c r="AB10" s="19">
        <f>SUM(AB3:AB9)</f>
        <v>168</v>
      </c>
      <c r="AC10" s="20">
        <f>SUM(AC3:AC9)</f>
        <v>439</v>
      </c>
    </row>
  </sheetData>
  <mergeCells count="15">
    <mergeCell ref="AA1:AB1"/>
    <mergeCell ref="A10:C10"/>
    <mergeCell ref="B3:B9"/>
    <mergeCell ref="O1:P1"/>
    <mergeCell ref="Q1:R1"/>
    <mergeCell ref="S1:T1"/>
    <mergeCell ref="U1:V1"/>
    <mergeCell ref="W1:X1"/>
    <mergeCell ref="Y1:Z1"/>
    <mergeCell ref="A1:D1"/>
    <mergeCell ref="E1:F1"/>
    <mergeCell ref="G1:H1"/>
    <mergeCell ref="I1:J1"/>
    <mergeCell ref="K1:L1"/>
    <mergeCell ref="M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2019-20</vt:lpstr>
      <vt:lpstr>2020-21</vt:lpstr>
      <vt:lpstr>2021-22</vt:lpstr>
      <vt:lpstr>2022-2023</vt:lpstr>
      <vt:lpstr>2023-2024</vt:lpstr>
      <vt:lpstr>2024-2025</vt:lpstr>
      <vt:lpstr>2025-2026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2026-02-27T08:50:08Z</dcterms:modified>
</cp:coreProperties>
</file>